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<sst xmlns="http://schemas.openxmlformats.org/spreadsheetml/2006/main" count="2853" uniqueCount="2074">
  <si>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</si>
  <si>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</si>
  <si>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</si>
  <si>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</si>
  <si>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</si>
  <si>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</si>
  <si>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</si>
  <si>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</si>
  <si>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</si>
  <si>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</si>
  <si>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</si>
  <si>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</si>
  <si>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</si>
  <si>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</si>
  <si>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</si>
  <si>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</si>
  <si>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</si>
  <si>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</si>
  <si>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</si>
  <si>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</si>
  <si>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</si>
  <si>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</si>
  <si>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</si>
  <si>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</si>
  <si>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</si>
  <si>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</si>
  <si>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</si>
  <si>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</si>
  <si>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</si>
  <si>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</si>
  <si>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</si>
  <si>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</si>
  <si>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</si>
  <si>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</si>
  <si>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</si>
  <si>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</si>
  <si>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</si>
  <si>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</si>
  <si>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</si>
  <si>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</si>
  <si>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</si>
  <si>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</si>
  <si>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</si>
  <si>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</si>
  <si>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</si>
  <si>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</si>
  <si>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</si>
  <si>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</si>
  <si>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</si>
  <si>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</si>
  <si>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</si>
  <si>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</si>
  <si>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</si>
  <si>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</si>
  <si>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</si>
  <si>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</si>
  <si>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</si>
  <si>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</si>
  <si>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</si>
  <si>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</si>
  <si>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</si>
  <si>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</si>
  <si>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</si>
  <si>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</si>
  <si>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</si>
  <si>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</si>
  <si>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</si>
  <si>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</si>
  <si>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</si>
  <si>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</si>
  <si>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</si>
  <si>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</si>
  <si>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</si>
  <si>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</si>
  <si>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</si>
  <si>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</si>
  <si>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</si>
  <si>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</si>
  <si>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</si>
  <si>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</si>
  <si>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</si>
  <si>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</si>
  <si>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</si>
  <si>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</si>
  <si>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</si>
  <si>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</si>
  <si>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</si>
  <si>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</si>
  <si>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</si>
  <si>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</si>
  <si>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</si>
  <si>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</si>
  <si>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</si>
  <si>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</si>
  <si>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</si>
  <si>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</si>
  <si>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</si>
  <si>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</si>
  <si>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</si>
  <si>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</si>
  <si>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</si>
  <si>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</si>
  <si>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</si>
  <si>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</si>
  <si>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</si>
  <si>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</si>
  <si>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</si>
  <si>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</si>
  <si>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</si>
  <si>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</si>
  <si>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</si>
  <si>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</si>
  <si>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</si>
  <si>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</si>
  <si>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</si>
  <si>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</si>
  <si>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</si>
  <si>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</si>
  <si>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</si>
  <si>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</si>
  <si>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</si>
  <si>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</si>
  <si>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</si>
  <si>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</si>
  <si>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</si>
  <si>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</si>
  <si>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</si>
  <si>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</si>
  <si>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</si>
  <si>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</si>
  <si>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</si>
  <si>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</si>
  <si>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</si>
  <si>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</si>
  <si>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</si>
  <si>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</si>
  <si>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</si>
  <si>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</si>
  <si>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</si>
  <si>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</si>
  <si>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</si>
  <si>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</si>
  <si>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</si>
  <si>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</si>
  <si>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</si>
  <si>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</si>
  <si>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</si>
  <si>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</si>
  <si>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</si>
  <si>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</si>
  <si>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</si>
  <si>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</si>
  <si>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</si>
  <si>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</si>
  <si>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</si>
  <si>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</si>
  <si>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</si>
  <si>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</si>
  <si>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</si>
  <si>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</si>
  <si>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</si>
  <si>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</si>
  <si>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</si>
  <si>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</si>
  <si>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</si>
  <si>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</si>
  <si>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</si>
  <si>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</si>
  <si>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</si>
  <si>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</si>
  <si>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</si>
  <si>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</si>
  <si>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</si>
  <si>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</si>
  <si>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</si>
  <si>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</si>
  <si>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</si>
  <si>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</si>
  <si>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</si>
  <si>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</si>
  <si>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</si>
  <si>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</si>
  <si>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</si>
  <si>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</si>
  <si>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</si>
  <si>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</si>
  <si>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</si>
  <si>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</si>
  <si>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</si>
  <si>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</si>
  <si>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</si>
  <si>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</si>
  <si>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</si>
  <si>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</si>
  <si>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</si>
  <si>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</si>
  <si>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</si>
  <si>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</si>
  <si>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</si>
  <si>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</si>
  <si>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</si>
  <si>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</si>
  <si>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</si>
  <si>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</si>
  <si>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</si>
  <si>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</si>
  <si>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</si>
  <si>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</si>
  <si>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</si>
  <si>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</si>
  <si>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</si>
  <si>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</si>
  <si>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</si>
  <si>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</si>
  <si>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</si>
  <si>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</si>
  <si>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</si>
  <si>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</si>
  <si>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</si>
  <si>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</si>
  <si>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</si>
  <si>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</si>
  <si>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</si>
  <si>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</si>
  <si>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</si>
  <si>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</si>
  <si>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</si>
  <si>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</si>
  <si>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</si>
  <si>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</si>
  <si>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</si>
  <si>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</si>
  <si>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</si>
  <si>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</si>
  <si>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</si>
  <si>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</si>
  <si>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</si>
  <si>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</si>
  <si>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</si>
  <si>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</si>
  <si>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</si>
  <si>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</si>
  <si>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</si>
  <si>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</si>
  <si>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</si>
  <si>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</si>
  <si>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</si>
  <si>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</si>
  <si>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</si>
  <si>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</si>
  <si>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</si>
  <si>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</si>
  <si>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</si>
  <si>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</si>
  <si>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</si>
  <si>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</si>
  <si>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</si>
  <si>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</si>
  <si>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</si>
  <si>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</si>
  <si>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</si>
  <si>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</si>
  <si>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</si>
  <si>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</si>
  <si>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</si>
  <si>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</si>
  <si>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</si>
  <si>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</si>
  <si>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</si>
  <si>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</si>
  <si>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</si>
  <si>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</si>
  <si>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</si>
  <si>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</si>
  <si>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</si>
  <si>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</si>
  <si>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</si>
  <si>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</si>
  <si>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</si>
  <si>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</si>
  <si>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</si>
  <si>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</si>
  <si>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</si>
  <si>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</si>
  <si>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</si>
  <si>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</si>
  <si>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</si>
  <si>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</si>
  <si>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</si>
  <si>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</si>
  <si>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</si>
  <si>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</si>
  <si>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</si>
  <si>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</si>
  <si>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</si>
  <si>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</si>
  <si>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</si>
  <si>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</si>
  <si>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</si>
  <si>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</si>
  <si>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</si>
  <si>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</si>
  <si>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</si>
  <si>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</si>
  <si>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</si>
  <si>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</si>
  <si>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</si>
  <si>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</si>
  <si>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</si>
  <si>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</si>
  <si>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</si>
  <si>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</si>
  <si>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</si>
  <si>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</si>
  <si>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</si>
  <si>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</si>
  <si>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</si>
  <si>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</si>
  <si>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</si>
  <si>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</si>
  <si>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</si>
  <si>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</si>
  <si>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</si>
  <si>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</si>
  <si>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</si>
  <si>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</si>
  <si>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</si>
  <si>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</si>
  <si>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</si>
  <si>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</si>
  <si>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</si>
  <si>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</si>
  <si>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</si>
  <si>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</si>
  <si>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</si>
  <si>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</si>
  <si>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</si>
  <si>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</si>
  <si>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</si>
  <si>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</si>
  <si>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</si>
  <si>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</si>
  <si>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</si>
  <si>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</si>
  <si>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</si>
  <si>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</si>
  <si>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</si>
  <si>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</si>
  <si>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</si>
  <si>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</si>
  <si>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</si>
  <si>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</si>
  <si>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</si>
  <si>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</si>
  <si>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</si>
  <si>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</si>
  <si>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</si>
  <si>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</si>
  <si>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</si>
  <si>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</si>
  <si>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</si>
  <si>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</si>
  <si>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</si>
  <si>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</si>
  <si>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</si>
  <si>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</si>
  <si>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</si>
  <si>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</si>
  <si>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</si>
  <si>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</si>
  <si>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</si>
  <si>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</si>
  <si>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</si>
  <si>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</si>
  <si>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</si>
  <si>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</si>
  <si>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</si>
  <si>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</si>
  <si>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</si>
  <si>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</si>
  <si>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</si>
  <si>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</si>
  <si>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</si>
  <si>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</si>
  <si>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</si>
  <si>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</si>
  <si>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</si>
  <si>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</si>
  <si>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</si>
  <si>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</si>
  <si>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</si>
  <si>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</si>
  <si>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</si>
  <si>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</si>
  <si>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</si>
  <si>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</si>
  <si>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</si>
  <si>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</si>
  <si>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</si>
  <si>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</si>
  <si>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</si>
  <si>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</si>
  <si>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</si>
  <si>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</si>
  <si>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</si>
  <si>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</si>
  <si>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</si>
  <si>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</si>
  <si>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</si>
  <si>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</si>
  <si>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</si>
  <si>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</si>
  <si>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</si>
  <si>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</si>
  <si>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</si>
  <si>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</si>
  <si>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</si>
  <si>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</si>
  <si>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</si>
  <si>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</si>
  <si>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</si>
  <si>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</si>
  <si>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</si>
  <si>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</si>
  <si>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</si>
  <si>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</si>
  <si>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</si>
  <si>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</si>
  <si>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</si>
  <si>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</si>
  <si>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</si>
  <si>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</si>
  <si>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</si>
  <si>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</si>
  <si>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</si>
  <si>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</si>
  <si>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</si>
  <si>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</si>
  <si>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</si>
  <si>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</si>
  <si>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</si>
  <si>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</si>
  <si>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</si>
  <si>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</si>
  <si>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</si>
  <si>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</si>
  <si>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</si>
  <si>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</si>
  <si>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</si>
  <si>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</si>
  <si>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</si>
  <si>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</si>
  <si>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</si>
  <si>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</si>
  <si>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</si>
  <si>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</si>
  <si>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</si>
  <si>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</si>
  <si>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</si>
  <si>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</si>
  <si>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</si>
  <si>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</si>
  <si>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</si>
  <si>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</si>
  <si>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</si>
  <si>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</si>
  <si>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</si>
  <si>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</si>
  <si>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</si>
  <si>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</si>
  <si>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</si>
  <si>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</si>
  <si>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</si>
  <si>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</si>
  <si>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</si>
  <si>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</si>
  <si>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</si>
  <si>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</si>
  <si>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</si>
  <si>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</si>
  <si>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</si>
  <si>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</si>
  <si>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</si>
  <si>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</si>
  <si>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</si>
  <si>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</si>
  <si>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</si>
  <si>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</si>
  <si>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</si>
  <si>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</si>
  <si>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</si>
  <si>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</si>
  <si>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</si>
  <si>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</si>
  <si>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</si>
  <si>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</si>
  <si>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</si>
  <si>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</si>
  <si>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</si>
  <si>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</si>
  <si>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</si>
  <si>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</si>
  <si>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</si>
  <si>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</si>
  <si>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</si>
  <si>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</si>
  <si>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</si>
  <si>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</si>
  <si>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</si>
  <si>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</si>
  <si>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</si>
  <si>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</si>
  <si>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</si>
  <si>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</si>
  <si>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</si>
  <si>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</si>
  <si>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</si>
  <si>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</si>
  <si>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</si>
  <si>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</si>
  <si>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</si>
  <si>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</si>
  <si>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</si>
  <si>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</si>
  <si>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</si>
  <si>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</si>
  <si>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</si>
  <si>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</si>
  <si>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</si>
  <si>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</si>
  <si>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</si>
  <si>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</si>
  <si>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</si>
  <si>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</si>
  <si>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</si>
  <si>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</si>
  <si>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</si>
  <si>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</si>
  <si>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</si>
  <si>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</si>
  <si>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</si>
  <si>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</si>
  <si>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</si>
  <si>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</si>
  <si>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</si>
  <si>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</si>
  <si>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</si>
  <si>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</si>
  <si>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</si>
  <si>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</si>
  <si>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</si>
  <si>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</si>
  <si>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</si>
  <si>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</si>
  <si>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</si>
  <si>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</si>
  <si>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</si>
  <si>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</si>
  <si>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</si>
  <si>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</si>
  <si>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</si>
  <si>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</si>
  <si>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</si>
  <si>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</si>
  <si>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</si>
  <si>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</si>
  <si>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</si>
  <si>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</si>
  <si>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</si>
  <si>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</si>
  <si>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</si>
  <si>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</si>
  <si>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</si>
  <si>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</si>
  <si>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</si>
  <si>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</si>
  <si>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</si>
  <si>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</si>
  <si>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</si>
  <si>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</si>
  <si>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</si>
  <si>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</si>
  <si>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</si>
  <si>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</si>
  <si>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</si>
  <si>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</si>
  <si>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</si>
  <si>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</si>
  <si>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</si>
  <si>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</si>
  <si>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</si>
  <si>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</si>
  <si>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</si>
  <si>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</si>
  <si>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</si>
  <si>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</si>
  <si>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</si>
  <si>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</si>
  <si>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</si>
  <si>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</si>
  <si>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</si>
  <si>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</si>
  <si>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</si>
  <si>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</si>
  <si>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</si>
  <si>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</si>
  <si>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</si>
  <si>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</si>
  <si>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</si>
  <si>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</si>
  <si>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</si>
  <si>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</si>
  <si>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</si>
  <si>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</si>
  <si>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</si>
  <si>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</si>
  <si>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</si>
  <si>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</si>
  <si>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</si>
  <si>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</si>
  <si>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</si>
  <si>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</si>
  <si>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</si>
  <si>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</si>
  <si>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</si>
  <si>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</si>
  <si>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</si>
  <si>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</si>
  <si>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</si>
  <si>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</si>
  <si>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</si>
  <si>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</si>
  <si>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</si>
  <si>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</si>
  <si>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</si>
  <si>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</si>
  <si>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</si>
  <si>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</si>
  <si>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</si>
  <si>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</si>
  <si>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</si>
  <si>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</si>
  <si>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</si>
  <si>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</si>
  <si>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</si>
  <si>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</si>
  <si>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</si>
  <si>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</si>
  <si>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</si>
  <si>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</si>
  <si>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</si>
  <si>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</si>
  <si>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</si>
  <si>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</si>
  <si>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</si>
  <si>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</si>
  <si>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</si>
  <si>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</si>
  <si>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</si>
  <si>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</si>
  <si>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</si>
  <si>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</si>
  <si>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</si>
  <si>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</si>
  <si>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</si>
  <si>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</si>
  <si>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</si>
  <si>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</si>
  <si>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</si>
  <si>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</si>
  <si>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</si>
  <si>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</si>
  <si>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</si>
  <si>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</si>
  <si>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</si>
  <si>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</si>
  <si>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</si>
  <si>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</si>
  <si>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</si>
  <si>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</si>
  <si>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</si>
  <si>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</si>
  <si>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</si>
  <si>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</si>
  <si>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</si>
  <si>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</si>
  <si>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</si>
  <si>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</si>
  <si>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</si>
  <si>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</si>
  <si>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</si>
  <si>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</si>
  <si>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</si>
  <si>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</si>
  <si>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</si>
  <si>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</si>
  <si>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</si>
  <si>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</si>
  <si>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</si>
  <si>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</si>
  <si>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</si>
  <si>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</si>
  <si>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</si>
  <si>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</si>
  <si>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</si>
  <si>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</si>
  <si>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</si>
  <si>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</si>
  <si>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</si>
  <si>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</si>
  <si>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</si>
  <si>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</si>
  <si>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</si>
  <si>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</si>
  <si>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</si>
  <si>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</si>
  <si>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</si>
  <si>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</si>
  <si>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</si>
  <si>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</si>
  <si>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</si>
  <si>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</si>
  <si>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</si>
  <si>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</si>
  <si>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</si>
  <si>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</si>
  <si>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</si>
  <si>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</si>
  <si>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</si>
  <si>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</si>
  <si>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</si>
  <si>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</si>
  <si>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</si>
  <si>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</si>
  <si>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</si>
  <si>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</si>
  <si>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</si>
  <si>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</si>
  <si>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</si>
  <si>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</si>
  <si>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</si>
  <si>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</si>
  <si>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</si>
  <si>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</si>
  <si>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</si>
  <si>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</si>
  <si>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</si>
  <si>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</si>
  <si>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</si>
  <si>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</si>
  <si>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</si>
  <si>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</si>
  <si>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</si>
  <si>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</si>
  <si>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</si>
  <si>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</si>
  <si>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</si>
  <si>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</si>
  <si>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</si>
  <si>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</si>
  <si>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</si>
  <si>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</si>
  <si>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</si>
  <si>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</si>
  <si>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</si>
  <si>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</si>
  <si>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</si>
  <si>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</si>
  <si>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</si>
  <si>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</si>
  <si>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</si>
  <si>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</si>
  <si>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</si>
  <si>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</si>
  <si>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</si>
  <si>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</si>
  <si>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</si>
  <si>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</si>
  <si>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</si>
  <si>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</si>
  <si>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</si>
  <si>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</si>
  <si>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</si>
  <si>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</si>
  <si>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</si>
  <si>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</si>
  <si>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</si>
  <si>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</si>
  <si>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</si>
  <si>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</si>
  <si>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</si>
  <si>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</si>
  <si>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</si>
  <si>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</si>
  <si>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</si>
  <si>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</si>
  <si>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</si>
  <si>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</si>
  <si>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</si>
  <si>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</si>
  <si>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</si>
  <si>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</si>
  <si>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</si>
  <si>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</si>
  <si>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</si>
  <si>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</si>
  <si>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</si>
  <si>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</si>
  <si>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</si>
  <si>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</si>
  <si>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</si>
  <si>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</si>
  <si>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</si>
  <si>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</si>
  <si>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</si>
  <si>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</si>
  <si>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</si>
  <si>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</si>
  <si>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</si>
  <si>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</si>
  <si>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</si>
  <si>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</si>
  <si>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</si>
  <si>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</si>
  <si>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</si>
  <si>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</si>
  <si>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</si>
  <si>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</si>
  <si>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</si>
  <si>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</si>
  <si>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</si>
  <si>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</si>
  <si>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</si>
  <si>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</si>
  <si>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</si>
  <si>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</si>
  <si>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</si>
  <si>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</si>
  <si>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</si>
  <si>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</si>
  <si>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</si>
  <si>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</si>
  <si>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</si>
  <si>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</si>
  <si>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</si>
  <si>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</si>
  <si>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</si>
  <si>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</si>
  <si>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</si>
  <si>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</si>
  <si>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</si>
  <si>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</si>
  <si>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</si>
  <si>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</si>
  <si>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</si>
  <si>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</si>
  <si>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</si>
  <si>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</si>
  <si>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</si>
  <si>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</si>
  <si>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</si>
  <si>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</si>
  <si>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</si>
  <si>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</si>
  <si>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</si>
  <si>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</si>
  <si>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</si>
  <si>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</si>
  <si>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</si>
  <si>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</si>
  <si>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</si>
  <si>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</si>
  <si>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</si>
  <si>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</si>
  <si>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</si>
  <si>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</si>
  <si>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</si>
  <si>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</si>
  <si>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</si>
  <si>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</si>
  <si>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</si>
  <si>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</si>
  <si>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</si>
  <si>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</si>
  <si>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</si>
  <si>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</si>
  <si>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</si>
  <si>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</si>
  <si>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</si>
  <si>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</si>
  <si>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</si>
  <si>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</si>
  <si>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</si>
  <si>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</si>
  <si>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</si>
  <si>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</si>
  <si>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</si>
  <si>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</si>
  <si>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</si>
  <si>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</si>
  <si>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</si>
  <si>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</si>
  <si>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</si>
  <si>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</si>
  <si>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</si>
  <si>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</si>
  <si>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</si>
  <si>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</si>
  <si>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</si>
  <si>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</si>
  <si>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</si>
  <si>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</si>
  <si>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</si>
  <si>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</si>
  <si>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</si>
  <si>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</si>
  <si>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</si>
  <si>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</si>
  <si>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</si>
  <si>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</si>
  <si>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</si>
  <si>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</si>
  <si>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</si>
  <si>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</si>
  <si>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</si>
  <si>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</si>
  <si>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</si>
  <si>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</si>
  <si>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</si>
  <si>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</si>
  <si>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</si>
  <si>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</si>
  <si>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</si>
  <si>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</si>
  <si>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</si>
  <si>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</si>
  <si>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</si>
  <si>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</si>
  <si>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</si>
  <si>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</si>
  <si>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</si>
  <si>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</si>
  <si>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</si>
  <si>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</si>
  <si>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</si>
  <si>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</si>
  <si>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</si>
  <si>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</si>
  <si>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</si>
  <si>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</si>
  <si>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</si>
  <si>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</si>
  <si>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</si>
  <si>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</si>
  <si>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</si>
  <si>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</si>
  <si>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</si>
  <si>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</si>
  <si>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</si>
  <si>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</si>
  <si>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</si>
  <si>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</si>
  <si>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</si>
  <si>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</si>
  <si>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</si>
  <si>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</si>
  <si>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</si>
  <si>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</si>
  <si>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</si>
  <si>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</si>
  <si>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</si>
  <si>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</si>
  <si>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</si>
  <si>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</si>
  <si>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</si>
  <si>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</si>
  <si>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</si>
  <si>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</si>
  <si>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</si>
  <si>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</si>
  <si>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</si>
  <si>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</si>
  <si>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</si>
  <si>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</si>
  <si>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</si>
  <si>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</si>
  <si>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</si>
  <si>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</si>
  <si>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</si>
  <si>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</si>
  <si>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</si>
  <si>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</si>
  <si>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</si>
  <si>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</si>
  <si>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</si>
  <si>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</si>
  <si>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</si>
  <si>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</si>
  <si>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</si>
  <si>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</si>
  <si>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</si>
  <si>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</si>
  <si>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</si>
  <si>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</si>
  <si>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</si>
  <si>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</si>
  <si>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</si>
  <si>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</si>
  <si>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</si>
  <si>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</si>
  <si>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</si>
  <si>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</si>
  <si>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</si>
  <si>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</si>
  <si>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</si>
  <si>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</si>
  <si>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</si>
  <si>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</si>
  <si>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</si>
  <si>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</si>
  <si>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</si>
  <si>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</si>
  <si>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</si>
  <si>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</si>
  <si>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</si>
  <si>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</si>
  <si>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</si>
  <si>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</si>
  <si>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</si>
  <si>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</si>
  <si>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</si>
  <si>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</si>
  <si>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</si>
  <si>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</si>
  <si>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</si>
  <si>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</si>
  <si>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</si>
  <si>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</si>
  <si>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</si>
  <si>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</si>
  <si>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</si>
  <si>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</si>
  <si>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</si>
  <si>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</si>
  <si>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</si>
  <si>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</si>
  <si>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</si>
  <si>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</si>
  <si>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</si>
  <si>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</si>
  <si>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</si>
  <si>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</si>
  <si>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</si>
  <si>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</si>
  <si>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</si>
  <si>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</si>
  <si>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</si>
  <si>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</si>
  <si>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</si>
  <si>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</si>
  <si>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</si>
  <si>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</si>
  <si>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</si>
  <si>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</si>
  <si>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</si>
  <si>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</si>
  <si>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</si>
  <si>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</si>
  <si>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</si>
  <si>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</si>
  <si>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</si>
  <si>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</si>
  <si>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</si>
  <si>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</si>
  <si>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</si>
  <si>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</si>
  <si>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</si>
  <si>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</si>
  <si>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</si>
  <si>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</si>
  <si>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</si>
  <si>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</si>
  <si>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</si>
  <si>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</si>
  <si>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</si>
  <si>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</si>
  <si>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</si>
  <si>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</si>
  <si>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</si>
  <si>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</si>
  <si>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</si>
  <si>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</si>
  <si>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</si>
  <si>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</si>
  <si>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</si>
  <si>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</si>
  <si>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</si>
  <si>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</si>
  <si>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</si>
  <si>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</si>
  <si>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</si>
  <si>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</si>
  <si>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</si>
  <si>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</si>
  <si>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</si>
  <si>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</si>
  <si>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</si>
  <si>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</si>
  <si>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</si>
  <si>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</si>
  <si>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</si>
  <si>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</si>
  <si>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</si>
  <si>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</si>
  <si>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</si>
  <si>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</si>
  <si>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</si>
  <si>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</si>
  <si>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</si>
  <si>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</si>
  <si>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</si>
  <si>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</si>
  <si>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</si>
  <si>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</si>
  <si>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</si>
  <si>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</si>
  <si>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</si>
  <si>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</si>
  <si>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</si>
  <si>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</si>
  <si>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</si>
  <si>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</si>
  <si>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</si>
  <si>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</si>
  <si>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</si>
  <si>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</si>
  <si>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</si>
  <si>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</si>
  <si>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</si>
  <si>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</si>
  <si>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</si>
  <si>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</si>
  <si>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</si>
  <si>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</si>
  <si>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</si>
  <si>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</si>
  <si>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</si>
  <si>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</si>
  <si>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</si>
  <si>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</si>
  <si>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</si>
  <si>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</si>
  <si>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</si>
  <si>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</si>
  <si>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</si>
  <si>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</si>
  <si>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</si>
  <si>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</si>
  <si>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</si>
  <si>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</si>
  <si>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</si>
  <si>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</si>
  <si>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</si>
  <si>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</si>
  <si>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</si>
  <si>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</si>
  <si>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</si>
  <si>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</si>
  <si>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</si>
  <si>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</si>
  <si>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</si>
  <si>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</si>
  <si>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</si>
  <si>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</si>
  <si>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</si>
  <si>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</si>
  <si>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</si>
  <si>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</si>
  <si>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</si>
  <si>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</si>
  <si>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</si>
  <si>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</si>
  <si>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</si>
  <si>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</si>
  <si>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</si>
  <si>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</si>
  <si>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</si>
  <si>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</si>
  <si>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</si>
  <si>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</si>
  <si>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</si>
  <si>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</si>
  <si>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</si>
  <si>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</si>
  <si>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</si>
  <si>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</si>
  <si>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</si>
  <si>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</si>
  <si>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</si>
  <si>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</si>
  <si>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</si>
  <si>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</si>
  <si>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</si>
  <si>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</si>
  <si>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</si>
  <si>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</si>
  <si>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</si>
  <si>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</si>
  <si>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</si>
  <si>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</si>
  <si>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</si>
  <si>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</si>
  <si>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</si>
  <si>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</si>
  <si>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</si>
  <si>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</si>
  <si>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</si>
  <si>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</si>
  <si>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</si>
  <si>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</si>
  <si>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</si>
  <si>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</si>
  <si>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</si>
  <si>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</si>
  <si>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</si>
  <si>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</si>
  <si>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</si>
  <si>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</si>
  <si>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</si>
  <si>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</si>
  <si>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</si>
  <si>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</si>
  <si>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</si>
  <si>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</si>
  <si>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</si>
  <si>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</si>
  <si>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</si>
  <si>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</si>
  <si>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</si>
  <si>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</si>
  <si>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</si>
  <si>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</si>
  <si>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</si>
  <si>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</si>
  <si>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</si>
  <si>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</si>
  <si>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</si>
  <si>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</si>
  <si>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</si>
  <si>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</si>
  <si>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</si>
  <si>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</si>
  <si>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</si>
  <si>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</si>
  <si>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</si>
  <si>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</si>
  <si>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</si>
  <si>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</si>
  <si>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</si>
  <si>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</si>
  <si>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</si>
  <si>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</si>
  <si>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</si>
  <si>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</si>
  <si>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</si>
  <si>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</si>
  <si>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</si>
  <si>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</si>
  <si>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</si>
  <si>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</si>
  <si>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</si>
  <si>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</si>
  <si>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</si>
  <si>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</si>
  <si>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</si>
  <si>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</si>
  <si>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</si>
  <si>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</si>
  <si>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</si>
  <si>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</si>
  <si>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</si>
  <si>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</si>
  <si>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</si>
  <si>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</si>
  <si>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</si>
  <si>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</si>
  <si>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</si>
  <si>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</si>
  <si>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</si>
  <si>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</si>
  <si>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</si>
  <si>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</si>
  <si>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</si>
  <si>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</si>
  <si>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</si>
  <si>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</si>
  <si>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</si>
  <si>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</si>
  <si>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</si>
  <si>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</si>
  <si>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</si>
  <si>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</si>
  <si>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</si>
  <si>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</si>
  <si>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</si>
  <si>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</si>
  <si>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</si>
  <si>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</si>
  <si>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</si>
  <si>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</si>
  <si>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</si>
  <si>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</si>
  <si>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</si>
  <si>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</si>
  <si>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</si>
  <si>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</si>
  <si>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</si>
  <si>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</si>
  <si>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</si>
  <si>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</si>
  <si>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</si>
  <si>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</si>
  <si>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</si>
  <si>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</si>
  <si>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</si>
  <si>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</si>
  <si>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</si>
  <si>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</si>
  <si>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</si>
  <si>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</si>
  <si>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</si>
  <si>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</si>
  <si>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</si>
  <si>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</si>
  <si>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</si>
  <si>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</si>
  <si>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</si>
  <si>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</si>
  <si>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</si>
  <si>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</si>
  <si>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</si>
  <si>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</si>
  <si>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</si>
  <si>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</si>
  <si>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</si>
  <si>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</si>
  <si>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</si>
  <si>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</si>
  <si>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</si>
  <si>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</si>
  <si>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</si>
  <si>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</si>
  <si>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</si>
  <si>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</si>
  <si>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</si>
  <si>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</si>
  <si>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</si>
  <si>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</si>
  <si>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</si>
  <si>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</si>
  <si>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</si>
  <si>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</si>
  <si>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</si>
  <si>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</si>
  <si>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</si>
  <si>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</si>
  <si>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</si>
  <si>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</si>
  <si>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</si>
  <si>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</si>
  <si>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</si>
  <si>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</si>
  <si>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</si>
  <si>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</si>
  <si>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</si>
  <si>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</si>
  <si>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</si>
  <si>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</si>
  <si>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</si>
  <si>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</si>
  <si>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</si>
  <si>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</si>
  <si>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</si>
  <si>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</si>
  <si>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</si>
  <si>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</si>
  <si>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</si>
  <si>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</si>
  <si>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</si>
  <si>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</si>
  <si>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</si>
  <si>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</si>
  <si>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</si>
  <si>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</si>
  <si>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</si>
  <si>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</si>
  <si>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</si>
  <si>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</si>
  <si>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</si>
  <si>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</si>
  <si>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</si>
  <si>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</si>
  <si>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</si>
  <si>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</si>
  <si>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</si>
  <si>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</si>
  <si>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</si>
  <si>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</si>
  <si>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</si>
  <si>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</si>
  <si>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</si>
  <si>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</si>
  <si>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</si>
  <si>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</si>
  <si>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</si>
  <si>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</si>
  <si>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</si>
  <si>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</si>
  <si>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</si>
  <si>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</si>
  <si>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</si>
  <si>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</si>
  <si>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</si>
  <si>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</si>
  <si>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</si>
  <si>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</si>
  <si>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</si>
  <si>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</si>
  <si>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</si>
  <si>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</si>
  <si>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</si>
  <si>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</si>
  <si>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</si>
  <si>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</si>
  <si>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</si>
  <si>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</si>
  <si>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</si>
  <si>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</si>
  <si>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</si>
  <si>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</si>
  <si>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</si>
  <si>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</si>
  <si>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</si>
  <si>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</si>
  <si>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</si>
  <si>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</si>
  <si>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</si>
  <si>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</si>
  <si>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</si>
  <si>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</si>
  <si>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</si>
  <si>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</si>
  <si>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</si>
  <si>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</si>
  <si>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</si>
  <si>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</si>
  <si>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</si>
  <si>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</si>
  <si>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</si>
  <si>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</si>
  <si>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</si>
  <si>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</si>
  <si>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</si>
  <si>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</si>
  <si>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</si>
  <si>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</si>
  <si>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</si>
  <si>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</si>
  <si>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</si>
  <si>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</si>
  <si>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</si>
  <si>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</si>
  <si>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</si>
  <si>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</si>
  <si>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</si>
  <si>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</si>
  <si>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</si>
  <si>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</si>
  <si>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</si>
  <si>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</si>
  <si>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</si>
  <si>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</si>
  <si>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</si>
  <si>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</si>
  <si>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</si>
  <si>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</si>
  <si>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</si>
  <si>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</si>
  <si>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</si>
  <si>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</si>
  <si>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</si>
  <si>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</si>
  <si>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</si>
  <si>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</si>
  <si>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</si>
  <si>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</si>
  <si>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</si>
  <si>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</si>
  <si>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</si>
  <si>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</si>
  <si>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</si>
  <si>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</si>
  <si>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</si>
  <si>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</si>
  <si>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</si>
  <si>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</si>
  <si>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</si>
  <si>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</si>
  <si>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</si>
  <si>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</si>
  <si>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</si>
  <si>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</si>
  <si>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</si>
  <si>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</si>
  <si>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</si>
  <si>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</si>
  <si>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</si>
  <si>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</si>
  <si>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</si>
  <si>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</si>
  <si>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</si>
  <si>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</si>
  <si>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</si>
  <si>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</si>
  <si>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</si>
  <si>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</si>
  <si>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</si>
  <si>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</si>
  <si>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</si>
  <si>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</si>
  <si>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</si>
  <si>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</si>
  <si>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</si>
  <si>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</si>
  <si>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</si>
  <si>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</si>
  <si>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</si>
  <si>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</si>
  <si>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</si>
  <si>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</si>
  <si>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</si>
  <si>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</si>
  <si>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</si>
  <si>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</si>
  <si>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</si>
  <si>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</si>
  <si>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</si>
  <si>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</si>
  <si>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</si>
  <si>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</si>
  <si>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</si>
  <si>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</si>
  <si>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</si>
  <si>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</si>
  <si>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</si>
  <si>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</si>
  <si>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</si>
  <si>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</si>
  <si>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</si>
  <si>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</si>
  <si>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</si>
  <si>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</si>
  <si>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</si>
  <si>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</si>
  <si>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</si>
  <si>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</si>
  <si>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</si>
  <si>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</si>
  <si>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</si>
  <si>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</si>
  <si>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</si>
  <si>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</si>
  <si>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</si>
  <si>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</si>
  <si>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</si>
  <si>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</si>
  <si>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</si>
  <si>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</si>
  <si>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</si>
  <si>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</si>
  <si>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</si>
  <si>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</si>
  <si>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</si>
  <si>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</si>
  <si>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</si>
  <si>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</si>
  <si>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</si>
  <si>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</si>
  <si>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</si>
  <si>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</si>
  <si>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</si>
  <si>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</si>
  <si>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</si>
  <si>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</si>
  <si>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</si>
  <si>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</si>
  <si>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</si>
  <si>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</si>
  <si>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</si>
  <si>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</si>
  <si>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</si>
  <si>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</si>
  <si>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</si>
  <si>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</si>
  <si>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</si>
  <si>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</si>
  <si>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</si>
  <si>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</si>
  <si>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</si>
  <si>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</si>
  <si>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</si>
  <si>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</si>
  <si>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</si>
  <si>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</si>
  <si>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</si>
  <si>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</si>
  <si>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</si>
  <si>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</si>
  <si>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</si>
  <si>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</si>
  <si>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</si>
  <si>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</si>
  <si>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</si>
  <si>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</si>
  <si>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</si>
  <si>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</si>
  <si>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</si>
  <si>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</si>
  <si>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</si>
  <si>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</si>
  <si>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</si>
  <si>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</si>
  <si>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</si>
  <si>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</si>
  <si>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</si>
  <si>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</si>
  <si>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</si>
  <si>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</si>
  <si>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</si>
  <si>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</si>
  <si>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</si>
  <si>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</si>
  <si>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</si>
  <si>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</si>
  <si>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</si>
  <si>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</si>
  <si>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</si>
  <si>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</si>
  <si>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</si>
  <si>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</si>
  <si>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</si>
  <si>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</si>
  <si>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</si>
  <si>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</si>
  <si>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</si>
  <si>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</si>
  <si>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</si>
  <si>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</si>
  <si>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</si>
  <si>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</si>
  <si>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</si>
  <si>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</si>
  <si>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</si>
  <si>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</si>
  <si>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</si>
  <si>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</si>
  <si>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</si>
  <si>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</si>
  <si>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</si>
  <si>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</si>
  <si>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</si>
  <si>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</si>
  <si>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</si>
  <si>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</si>
  <si>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</si>
  <si>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</si>
  <si>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</si>
  <si>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</si>
  <si>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</si>
  <si>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</si>
  <si>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</si>
  <si>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</si>
  <si>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</si>
  <si>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</si>
  <si>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</si>
  <si>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</si>
  <si>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</si>
  <si>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</si>
  <si>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</si>
  <si>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</si>
  <si>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</si>
  <si>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</si>
  <si>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</si>
  <si>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</si>
  <si>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</si>
  <si>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</si>
  <si>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</si>
  <si>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</si>
  <si>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</si>
  <si>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</si>
  <si>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</si>
  <si>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</si>
  <si>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</si>
  <si>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</si>
  <si>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</si>
  <si>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</si>
  <si>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</si>
  <si>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</si>
  <si>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</si>
  <si>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</si>
  <si>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</si>
  <si>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</si>
  <si>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</si>
  <si>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</si>
  <si>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</si>
  <si>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</si>
  <si>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</si>
  <si>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</si>
  <si>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</si>
  <si>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</si>
  <si>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</si>
  <si>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</si>
  <si>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</si>
  <si>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</si>
  <si>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</si>
  <si>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</si>
  <si>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</si>
  <si>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</si>
  <si>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</si>
  <si>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</si>
  <si>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</si>
  <si>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</si>
  <si>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</si>
  <si>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</si>
  <si>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</si>
  <si>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</si>
  <si>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</si>
  <si>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</si>
  <si>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</si>
  <si>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</si>
  <si>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</si>
  <si>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</si>
  <si>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</si>
  <si>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</si>
  <si>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</si>
  <si>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</si>
  <si>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</si>
  <si>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</si>
  <si>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</si>
  <si>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</si>
  <si>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</si>
  <si>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</si>
  <si>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</si>
  <si>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</si>
  <si>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</si>
  <si>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</si>
  <si>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</si>
  <si>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</si>
  <si>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</si>
  <si>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</si>
  <si>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</si>
  <si>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</si>
  <si>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</si>
  <si>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</si>
  <si>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</si>
  <si>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</si>
  <si>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</si>
  <si>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</si>
  <si>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</si>
  <si>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</si>
  <si>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</si>
  <si>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</si>
  <si>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</si>
  <si>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</si>
  <si>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</si>
  <si>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</si>
  <si>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</si>
  <si>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</si>
  <si>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</si>
  <si>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</si>
  <si>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</si>
  <si>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</si>
  <si>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</si>
  <si>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</si>
  <si>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</si>
  <si>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</si>
  <si>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</si>
  <si>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</si>
  <si>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</si>
  <si>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</si>
  <si>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</si>
  <si>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</si>
  <si>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</si>
  <si>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</si>
  <si>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</si>
  <si>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</si>
  <si>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</si>
  <si>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</si>
  <si>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</si>
  <si>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</si>
  <si>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</si>
  <si>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</si>
  <si>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</si>
  <si>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</si>
  <si>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</si>
  <si>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</si>
  <si>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</si>
  <si>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</si>
  <si>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</si>
  <si>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</si>
  <si>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</si>
  <si>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</si>
  <si>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</si>
  <si>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</si>
  <si>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</si>
  <si>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</si>
  <si>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</si>
  <si>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</si>
  <si>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</si>
  <si>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</si>
  <si>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</si>
  <si>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</si>
  <si>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</si>
  <si>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</si>
  <si>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</si>
  <si>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</si>
  <si>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</si>
  <si>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</si>
  <si>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</si>
  <si>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</si>
  <si>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</si>
  <si>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</si>
  <si>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</si>
  <si>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</si>
  <si>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</si>
  <si>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</si>
  <si>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</si>
  <si>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</si>
  <si>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</si>
  <si>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</si>
  <si>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</si>
  <si>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</si>
  <si>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</si>
  <si>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</si>
  <si>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</si>
  <si>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</si>
  <si>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</si>
  <si>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</si>
  <si>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</si>
  <si>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</si>
  <si>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</si>
  <si>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</si>
  <si>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</si>
  <si>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</si>
  <si>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</si>
  <si>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</si>
  <si>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</si>
  <si>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</si>
  <si>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</si>
  <si>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</si>
  <si>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</si>
  <si>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</si>
  <si>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</si>
  <si>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</si>
  <si>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</si>
  <si>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</si>
  <si>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</si>
  <si>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</si>
  <si>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</si>
  <si>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</si>
  <si>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</si>
  <si>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</si>
  <si>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</si>
  <si>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</si>
  <si>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</si>
  <si>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</si>
  <si>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</si>
  <si>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</si>
  <si>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</si>
  <si>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</si>
  <si>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</si>
  <si>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</si>
  <si>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</si>
  <si>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</si>
  <si>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</si>
  <si>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</si>
  <si>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</si>
  <si>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</si>
  <si>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</si>
  <si>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</si>
  <si>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</si>
  <si>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</si>
  <si>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</si>
  <si>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</si>
  <si>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</si>
  <si>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</si>
  <si>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</si>
  <si>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</si>
  <si>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</si>
  <si>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</si>
  <si>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</si>
  <si>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</si>
  <si>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</si>
  <si>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</si>
  <si>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</si>
  <si>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</si>
  <si>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</si>
  <si>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</si>
  <si>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</si>
  <si>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</si>
  <si>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</si>
  <si>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</si>
  <si>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</si>
  <si>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</si>
  <si>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</si>
  <si>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</si>
  <si>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</si>
  <si>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</si>
  <si>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</si>
  <si>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</si>
  <si>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</si>
  <si>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</si>
  <si>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</si>
  <si>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</si>
  <si>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</si>
  <si>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</si>
  <si>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</si>
  <si>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</si>
  <si>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</si>
  <si>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</si>
  <si>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</si>
  <si>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</si>
  <si>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</si>
  <si>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</si>
  <si>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</si>
  <si>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</si>
  <si>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</si>
  <si>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</si>
  <si>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</si>
  <si>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</si>
  <si>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</si>
  <si>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</si>
  <si>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</si>
  <si>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</si>
  <si>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</si>
  <si>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</si>
  <si>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</si>
  <si>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</si>
  <si>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</si>
  <si>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</si>
  <si>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</si>
  <si>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</si>
  <si>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</si>
  <si>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</si>
  <si>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</si>
  <si>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</si>
  <si>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</si>
  <si>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</si>
  <si>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</si>
  <si>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</si>
  <si>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</si>
  <si>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</si>
  <si>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</si>
  <si>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</si>
  <si>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</si>
  <si>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</si>
  <si>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</si>
  <si>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</si>
  <si>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</si>
  <si>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</si>
  <si>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</si>
  <si>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</si>
  <si>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</si>
  <si>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</si>
  <si>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</si>
  <si>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</si>
  <si>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</si>
  <si>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</si>
  <si>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</si>
  <si>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</si>
  <si>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</si>
  <si>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</si>
  <si>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</si>
  <si>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</si>
  <si>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</si>
  <si>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</si>
  <si>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</si>
  <si>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</si>
  <si>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</si>
  <si>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</si>
  <si>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</si>
  <si>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</si>
  <si>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</si>
  <si>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</si>
  <si>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</si>
  <si>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</si>
  <si>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</si>
  <si>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</si>
  <si>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</si>
  <si>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</si>
  <si>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</si>
  <si>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</si>
  <si>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</si>
  <si>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</si>
  <si>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</si>
  <si>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</si>
  <si>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</si>
  <si>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</si>
  <si>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</si>
  <si>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</si>
  <si>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</si>
  <si>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</si>
  <si>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</si>
  <si>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</si>
  <si>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</si>
  <si>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</si>
  <si>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</si>
  <si>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</si>
  <si>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</si>
  <si>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</si>
  <si>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</si>
  <si>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</si>
  <si>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</si>
  <si>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</si>
  <si>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</si>
  <si>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</si>
  <si>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</si>
  <si>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</si>
  <si>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</si>
  <si>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</si>
  <si>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</si>
  <si>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</si>
  <si>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</si>
  <si>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</si>
  <si>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</si>
  <si>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</si>
  <si>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</si>
  <si>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</si>
  <si>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</si>
  <si>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</si>
  <si>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</si>
  <si>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</si>
  <si>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</si>
  <si>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</si>
  <si>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</si>
  <si>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</si>
  <si>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</si>
  <si>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</si>
  <si>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</si>
  <si>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</si>
  <si>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</si>
  <si>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</si>
  <si>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</si>
  <si>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</si>
  <si>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</si>
  <si>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</si>
  <si>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</si>
  <si>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</si>
  <si>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</si>
  <si>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</si>
  <si>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</si>
  <si>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</si>
  <si>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</si>
  <si>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</si>
  <si>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</si>
  <si>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</si>
  <si>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</si>
  <si>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</si>
  <si>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</si>
  <si>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</si>
  <si>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</si>
  <si>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</si>
  <si>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</si>
  <si>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b756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</si>
</sst>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217" fillId="26" borderId="0" applyNumberFormat="0" applyBorder="0" applyAlignment="0" applyProtection="0"/>
    <xf numFmtId="0" fontId="218" fillId="27" borderId="1" applyNumberFormat="0" applyAlignment="0" applyProtection="0"/>
    <xf numFmtId="0" fontId="219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20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29" borderId="0" applyNumberFormat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0" fontId="228" fillId="30" borderId="1" applyNumberFormat="0" applyAlignment="0" applyProtection="0"/>
    <xf numFmtId="0" fontId="229" fillId="0" borderId="6" applyNumberFormat="0" applyFill="0" applyAlignment="0" applyProtection="0"/>
    <xf numFmtId="0" fontId="230" fillId="31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31" fillId="0" borderId="0">
      <alignment/>
      <protection/>
    </xf>
    <xf numFmtId="0" fontId="21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232" fillId="27" borderId="8" applyNumberFormat="0" applyAlignment="0" applyProtection="0"/>
    <xf numFmtId="9" fontId="0" fillId="0" borderId="0" applyFont="0" applyFill="0" applyBorder="0" applyAlignment="0" applyProtection="0"/>
    <xf numFmtId="0" fontId="233" fillId="0" borderId="0" applyNumberFormat="0" applyFill="0" applyBorder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5">
    <xf numFmtId="0" fontId="0" fillId="0" borderId="0" xfId="0" applyAlignment="1">
      <alignment/>
    </xf>
    <xf numFmtId="0" fontId="8" fillId="0" borderId="0" xfId="66" applyFont="1" applyFill="1" applyBorder="1" applyAlignment="1">
      <alignment horizontal="center" vertical="center"/>
      <protection/>
    </xf>
    <xf numFmtId="0" fontId="5" fillId="0" borderId="0" xfId="58" applyFont="1" applyAlignment="1">
      <alignment vertical="center"/>
      <protection/>
    </xf>
    <xf numFmtId="0" fontId="5" fillId="0" borderId="0" xfId="58" applyFont="1" applyAlignment="1">
      <alignment vertical="center" wrapText="1"/>
      <protection/>
    </xf>
    <xf numFmtId="1" fontId="23" fillId="33" borderId="0" xfId="58" applyNumberFormat="1" applyFont="1" applyFill="1" applyAlignment="1">
      <alignment vertical="center"/>
      <protection/>
    </xf>
    <xf numFmtId="1" fontId="23" fillId="34" borderId="0" xfId="58" applyNumberFormat="1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/>
    </xf>
    <xf numFmtId="0" fontId="5" fillId="33" borderId="0" xfId="58" applyFont="1" applyFill="1" applyAlignment="1">
      <alignment vertical="center"/>
      <protection/>
    </xf>
    <xf numFmtId="0" fontId="5" fillId="34" borderId="0" xfId="58" applyFont="1" applyFill="1" applyAlignment="1">
      <alignment vertical="center"/>
      <protection/>
    </xf>
    <xf numFmtId="0" fontId="5" fillId="0" borderId="0" xfId="58" applyFont="1" applyAlignment="1" applyProtection="1">
      <alignment vertical="center"/>
      <protection locked="0"/>
    </xf>
    <xf numFmtId="0" fontId="5" fillId="0" borderId="0" xfId="58" applyFont="1" applyBorder="1" applyAlignment="1">
      <alignment vertical="center"/>
      <protection/>
    </xf>
    <xf numFmtId="0" fontId="13" fillId="0" borderId="0" xfId="58" applyFont="1" applyAlignment="1">
      <alignment vertical="center"/>
      <protection/>
    </xf>
    <xf numFmtId="0" fontId="13" fillId="33" borderId="0" xfId="58" applyFont="1" applyFill="1" applyAlignment="1">
      <alignment vertical="center"/>
      <protection/>
    </xf>
    <xf numFmtId="0" fontId="13" fillId="34" borderId="0" xfId="58" applyFont="1" applyFill="1" applyAlignment="1">
      <alignment vertical="center"/>
      <protection/>
    </xf>
    <xf numFmtId="0" fontId="5" fillId="35" borderId="0" xfId="58" applyFont="1" applyFill="1" applyAlignment="1">
      <alignment vertical="center"/>
      <protection/>
    </xf>
    <xf numFmtId="0" fontId="12" fillId="0" borderId="0" xfId="58" applyFont="1" applyAlignment="1">
      <alignment vertical="center"/>
      <protection/>
    </xf>
    <xf numFmtId="0" fontId="12" fillId="36" borderId="0" xfId="58" applyFont="1" applyFill="1" applyAlignment="1">
      <alignment vertical="center"/>
      <protection/>
    </xf>
    <xf numFmtId="0" fontId="5" fillId="0" borderId="0" xfId="58" applyFont="1" applyFill="1" applyAlignment="1">
      <alignment vertical="center"/>
      <protection/>
    </xf>
    <xf numFmtId="0" fontId="12" fillId="35" borderId="0" xfId="58" applyFont="1" applyFill="1" applyAlignment="1">
      <alignment vertical="center"/>
      <protection/>
    </xf>
    <xf numFmtId="0" fontId="5" fillId="0" borderId="10" xfId="66" applyNumberFormat="1" applyFont="1" applyFill="1" applyBorder="1" applyAlignment="1" quotePrefix="1">
      <alignment horizontal="right"/>
      <protection/>
    </xf>
    <xf numFmtId="0" fontId="5" fillId="0" borderId="11" xfId="66" applyNumberFormat="1" applyFont="1" applyFill="1" applyBorder="1" applyAlignment="1" quotePrefix="1">
      <alignment horizontal="right"/>
      <protection/>
    </xf>
    <xf numFmtId="0" fontId="12" fillId="0" borderId="11" xfId="66" applyNumberFormat="1" applyFont="1" applyFill="1" applyBorder="1" applyAlignment="1" quotePrefix="1">
      <alignment horizontal="right"/>
      <protection/>
    </xf>
    <xf numFmtId="0" fontId="12" fillId="0" borderId="0" xfId="58" applyNumberFormat="1" applyFont="1" applyAlignment="1">
      <alignment horizontal="right"/>
      <protection/>
    </xf>
    <xf numFmtId="0" fontId="5" fillId="0" borderId="0" xfId="58" applyNumberFormat="1" applyFont="1" applyAlignment="1">
      <alignment horizontal="right"/>
      <protection/>
    </xf>
    <xf numFmtId="0" fontId="5" fillId="35" borderId="0" xfId="58" applyNumberFormat="1" applyFont="1" applyFill="1" applyAlignment="1">
      <alignment horizontal="right"/>
      <protection/>
    </xf>
    <xf numFmtId="0" fontId="5" fillId="0" borderId="0" xfId="58" applyNumberFormat="1" applyFont="1" applyFill="1" applyAlignment="1">
      <alignment horizontal="right"/>
      <protection/>
    </xf>
    <xf numFmtId="0" fontId="12" fillId="0" borderId="0" xfId="66" applyNumberFormat="1" applyFont="1" applyFill="1" applyAlignment="1">
      <alignment horizontal="right"/>
      <protection/>
    </xf>
    <xf numFmtId="0" fontId="12" fillId="0" borderId="0" xfId="66" applyFont="1" applyFill="1" applyBorder="1">
      <alignment/>
      <protection/>
    </xf>
    <xf numFmtId="0" fontId="5" fillId="0" borderId="0" xfId="66" applyNumberFormat="1" applyFont="1" applyFill="1" applyAlignment="1">
      <alignment horizontal="right"/>
      <protection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176" fontId="5" fillId="0" borderId="0" xfId="66" applyNumberFormat="1" applyFont="1" applyFill="1" applyProtection="1">
      <alignment/>
      <protection locked="0"/>
    </xf>
    <xf numFmtId="176" fontId="5" fillId="0" borderId="0" xfId="66" applyNumberFormat="1" applyFont="1" applyFill="1">
      <alignment/>
      <protection/>
    </xf>
    <xf numFmtId="176" fontId="5" fillId="0" borderId="0" xfId="66" applyNumberFormat="1" applyFont="1" applyFill="1" applyBorder="1">
      <alignment/>
      <protection/>
    </xf>
    <xf numFmtId="176" fontId="8" fillId="0" borderId="0" xfId="66" applyNumberFormat="1" applyFont="1" applyFill="1">
      <alignment/>
      <protection/>
    </xf>
    <xf numFmtId="0" fontId="5" fillId="0" borderId="0" xfId="66" applyFont="1" applyFill="1">
      <alignment/>
      <protection/>
    </xf>
    <xf numFmtId="0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Alignment="1">
      <alignment horizontal="right" vertical="center"/>
      <protection/>
    </xf>
    <xf numFmtId="3" fontId="5" fillId="0" borderId="0" xfId="58" applyNumberFormat="1" applyFont="1" applyAlignment="1" applyProtection="1">
      <alignment horizontal="right" vertical="center"/>
      <protection/>
    </xf>
    <xf numFmtId="0" fontId="12" fillId="0" borderId="0" xfId="58" applyNumberFormat="1" applyFont="1" applyBorder="1" applyAlignment="1">
      <alignment horizontal="right"/>
      <protection/>
    </xf>
    <xf numFmtId="0" fontId="12" fillId="35" borderId="0" xfId="58" applyNumberFormat="1" applyFont="1" applyFill="1" applyAlignment="1">
      <alignment horizontal="right"/>
      <protection/>
    </xf>
    <xf numFmtId="0" fontId="12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58" applyNumberFormat="1" applyFont="1" applyFill="1" applyBorder="1" applyAlignment="1">
      <alignment horizontal="right"/>
      <protection/>
    </xf>
    <xf numFmtId="0" fontId="5" fillId="35" borderId="0" xfId="58" applyNumberFormat="1" applyFont="1" applyFill="1" applyBorder="1" applyAlignment="1">
      <alignment horizontal="right"/>
      <protection/>
    </xf>
    <xf numFmtId="0" fontId="5" fillId="36" borderId="0" xfId="58" applyNumberFormat="1" applyFont="1" applyFill="1" applyBorder="1" applyAlignment="1">
      <alignment horizontal="right"/>
      <protection/>
    </xf>
    <xf numFmtId="0" fontId="12" fillId="0" borderId="0" xfId="66" applyFont="1" applyFill="1">
      <alignment/>
      <protection/>
    </xf>
    <xf numFmtId="0" fontId="9" fillId="35" borderId="0" xfId="66" applyFont="1" applyFill="1" applyBorder="1" applyAlignment="1">
      <alignment horizontal="right"/>
      <protection/>
    </xf>
    <xf numFmtId="176" fontId="12" fillId="0" borderId="0" xfId="66" applyNumberFormat="1" applyFont="1" applyFill="1" applyBorder="1">
      <alignment/>
      <protection/>
    </xf>
    <xf numFmtId="176" fontId="12" fillId="0" borderId="0" xfId="66" applyNumberFormat="1" applyFont="1" applyFill="1" applyBorder="1" applyProtection="1">
      <alignment/>
      <protection locked="0"/>
    </xf>
    <xf numFmtId="176" fontId="12" fillId="0" borderId="0" xfId="66" applyNumberFormat="1" applyFont="1" applyFill="1">
      <alignment/>
      <protection/>
    </xf>
    <xf numFmtId="176" fontId="12" fillId="0" borderId="0" xfId="66" applyNumberFormat="1" applyFont="1" applyFill="1" applyProtection="1">
      <alignment/>
      <protection locked="0"/>
    </xf>
    <xf numFmtId="176" fontId="9" fillId="0" borderId="0" xfId="66" applyNumberFormat="1" applyFont="1" applyFill="1">
      <alignment/>
      <protection/>
    </xf>
    <xf numFmtId="0" fontId="5" fillId="0" borderId="0" xfId="66" applyNumberFormat="1" applyFont="1" applyFill="1" applyBorder="1" applyAlignment="1">
      <alignment horizontal="right"/>
      <protection/>
    </xf>
    <xf numFmtId="176" fontId="5" fillId="0" borderId="0" xfId="66" applyNumberFormat="1" applyFont="1" applyFill="1" applyBorder="1">
      <alignment/>
      <protection/>
    </xf>
    <xf numFmtId="176" fontId="5" fillId="0" borderId="0" xfId="66" applyNumberFormat="1" applyFont="1" applyFill="1" applyBorder="1" applyProtection="1">
      <alignment/>
      <protection locked="0"/>
    </xf>
    <xf numFmtId="176" fontId="8" fillId="0" borderId="0" xfId="66" applyNumberFormat="1" applyFont="1" applyFill="1" applyBorder="1">
      <alignment/>
      <protection/>
    </xf>
    <xf numFmtId="0" fontId="5" fillId="0" borderId="0" xfId="66" applyFont="1" applyFill="1" applyBorder="1">
      <alignment/>
      <protection/>
    </xf>
    <xf numFmtId="0" fontId="5" fillId="0" borderId="0" xfId="66" applyFont="1" applyFill="1">
      <alignment/>
      <protection/>
    </xf>
    <xf numFmtId="3" fontId="5" fillId="0" borderId="0" xfId="58" applyNumberFormat="1" applyFont="1" applyBorder="1" applyAlignment="1" applyProtection="1">
      <alignment horizontal="right" vertical="center"/>
      <protection/>
    </xf>
    <xf numFmtId="0" fontId="5" fillId="0" borderId="0" xfId="58" applyNumberFormat="1" applyFont="1" applyBorder="1" applyAlignment="1" applyProtection="1">
      <alignment horizontal="right"/>
      <protection locked="0"/>
    </xf>
    <xf numFmtId="0" fontId="25" fillId="0" borderId="0" xfId="58" applyFont="1">
      <alignment/>
      <protection/>
    </xf>
    <xf numFmtId="0" fontId="25" fillId="0" borderId="0" xfId="58" applyFont="1" applyAlignment="1">
      <alignment/>
      <protection/>
    </xf>
    <xf numFmtId="0" fontId="25" fillId="0" borderId="0" xfId="58" applyFont="1" applyAlignment="1">
      <alignment wrapText="1"/>
      <protection/>
    </xf>
    <xf numFmtId="3" fontId="25" fillId="0" borderId="0" xfId="58" applyNumberFormat="1" applyFont="1" applyAlignment="1">
      <alignment/>
      <protection/>
    </xf>
    <xf numFmtId="0" fontId="22" fillId="0" borderId="0" xfId="58">
      <alignment/>
      <protection/>
    </xf>
    <xf numFmtId="0" fontId="8" fillId="0" borderId="0" xfId="58" applyFont="1" applyAlignment="1">
      <alignment/>
      <protection/>
    </xf>
    <xf numFmtId="0" fontId="25" fillId="37" borderId="0" xfId="58" applyFont="1" applyFill="1">
      <alignment/>
      <protection/>
    </xf>
    <xf numFmtId="180" fontId="25" fillId="0" borderId="0" xfId="58" applyNumberFormat="1" applyFont="1">
      <alignment/>
      <protection/>
    </xf>
    <xf numFmtId="0" fontId="25" fillId="37" borderId="0" xfId="58" applyFont="1" applyFill="1" applyBorder="1">
      <alignment/>
      <protection/>
    </xf>
    <xf numFmtId="3" fontId="19" fillId="37" borderId="0" xfId="58" applyNumberFormat="1" applyFont="1" applyFill="1" applyBorder="1" applyAlignment="1">
      <alignment horizontal="right"/>
      <protection/>
    </xf>
    <xf numFmtId="0" fontId="22" fillId="37" borderId="0" xfId="58" applyFill="1" applyBorder="1">
      <alignment/>
      <protection/>
    </xf>
    <xf numFmtId="0" fontId="25" fillId="0" borderId="0" xfId="58" applyFont="1" applyFill="1">
      <alignment/>
      <protection/>
    </xf>
    <xf numFmtId="0" fontId="27" fillId="34" borderId="0" xfId="58" applyFont="1" applyFill="1" applyAlignment="1">
      <alignment vertical="center"/>
      <protection/>
    </xf>
    <xf numFmtId="0" fontId="19" fillId="0" borderId="0" xfId="58" applyFont="1" applyBorder="1" applyAlignment="1">
      <alignment vertical="center"/>
      <protection/>
    </xf>
    <xf numFmtId="3" fontId="25" fillId="0" borderId="0" xfId="58" applyNumberFormat="1" applyFont="1" applyAlignment="1" applyProtection="1">
      <alignment/>
      <protection/>
    </xf>
    <xf numFmtId="3" fontId="19" fillId="37" borderId="0" xfId="58" applyNumberFormat="1" applyFont="1" applyFill="1" applyBorder="1" applyAlignment="1" applyProtection="1">
      <alignment horizontal="right"/>
      <protection/>
    </xf>
    <xf numFmtId="0" fontId="22" fillId="0" borderId="0" xfId="58" applyProtection="1">
      <alignment/>
      <protection/>
    </xf>
    <xf numFmtId="0" fontId="8" fillId="0" borderId="0" xfId="58" applyFont="1" applyAlignment="1">
      <alignment horizontal="center" wrapText="1"/>
      <protection/>
    </xf>
    <xf numFmtId="0" fontId="42" fillId="0" borderId="0" xfId="66" applyFont="1" applyFill="1" applyBorder="1" applyAlignment="1" quotePrefix="1">
      <alignment horizontal="right" vertical="center"/>
      <protection/>
    </xf>
    <xf numFmtId="0" fontId="5" fillId="38" borderId="0" xfId="58" applyFont="1" applyFill="1" applyBorder="1" applyAlignment="1">
      <alignment vertical="center"/>
      <protection/>
    </xf>
    <xf numFmtId="0" fontId="5" fillId="38" borderId="0" xfId="58" applyFont="1" applyFill="1" applyBorder="1" applyAlignment="1">
      <alignment vertical="center" wrapText="1"/>
      <protection/>
    </xf>
    <xf numFmtId="3" fontId="5" fillId="38" borderId="0" xfId="58" applyNumberFormat="1" applyFont="1" applyFill="1" applyBorder="1" applyAlignment="1">
      <alignment horizontal="right" vertical="center"/>
      <protection/>
    </xf>
    <xf numFmtId="3" fontId="5" fillId="38" borderId="0" xfId="58" applyNumberFormat="1" applyFont="1" applyFill="1" applyBorder="1" applyAlignment="1">
      <alignment horizontal="center" vertical="center"/>
      <protection/>
    </xf>
    <xf numFmtId="14" fontId="5" fillId="38" borderId="0" xfId="58" applyNumberFormat="1" applyFont="1" applyFill="1" applyBorder="1" applyAlignment="1" applyProtection="1" quotePrefix="1">
      <alignment horizontal="center" vertical="center"/>
      <protection/>
    </xf>
    <xf numFmtId="14" fontId="5" fillId="38" borderId="0" xfId="58" applyNumberFormat="1" applyFont="1" applyFill="1" applyBorder="1" applyAlignment="1" applyProtection="1">
      <alignment horizontal="center" vertical="center"/>
      <protection/>
    </xf>
    <xf numFmtId="0" fontId="5" fillId="38" borderId="0" xfId="58" applyFont="1" applyFill="1" applyBorder="1" applyAlignment="1" quotePrefix="1">
      <alignment vertical="center"/>
      <protection/>
    </xf>
    <xf numFmtId="49" fontId="5" fillId="38" borderId="0" xfId="58" applyNumberFormat="1" applyFont="1" applyFill="1" applyBorder="1" applyAlignment="1" applyProtection="1">
      <alignment horizontal="center" vertical="center"/>
      <protection/>
    </xf>
    <xf numFmtId="3" fontId="5" fillId="38" borderId="0" xfId="58" applyNumberFormat="1" applyFont="1" applyFill="1" applyBorder="1" applyAlignment="1" quotePrefix="1">
      <alignment horizontal="right" vertical="center"/>
      <protection/>
    </xf>
    <xf numFmtId="180" fontId="8" fillId="38" borderId="0" xfId="58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58" applyNumberFormat="1" applyFont="1" applyFill="1" applyBorder="1" applyAlignment="1" applyProtection="1">
      <alignment horizontal="right" vertical="center"/>
      <protection locked="0"/>
    </xf>
    <xf numFmtId="0" fontId="5" fillId="38" borderId="0" xfId="58" applyFont="1" applyFill="1" applyBorder="1" applyAlignment="1">
      <alignment horizontal="center" vertical="center"/>
      <protection/>
    </xf>
    <xf numFmtId="0" fontId="5" fillId="38" borderId="0" xfId="58" applyFont="1" applyFill="1" applyBorder="1" applyAlignment="1">
      <alignment horizontal="center" vertical="center" wrapText="1"/>
      <protection/>
    </xf>
    <xf numFmtId="0" fontId="5" fillId="38" borderId="0" xfId="58" applyFont="1" applyFill="1" applyBorder="1" applyAlignment="1">
      <alignment horizontal="center"/>
      <protection/>
    </xf>
    <xf numFmtId="0" fontId="5" fillId="38" borderId="0" xfId="58" applyFont="1" applyFill="1" applyBorder="1" applyAlignment="1">
      <alignment horizontal="center" vertical="top"/>
      <protection/>
    </xf>
    <xf numFmtId="0" fontId="5" fillId="38" borderId="0" xfId="58" applyFont="1" applyFill="1" applyBorder="1" applyAlignment="1">
      <alignment vertical="top" wrapText="1"/>
      <protection/>
    </xf>
    <xf numFmtId="3" fontId="5" fillId="38" borderId="0" xfId="58" applyNumberFormat="1" applyFont="1" applyFill="1" applyBorder="1" applyAlignment="1">
      <alignment horizontal="center"/>
      <protection/>
    </xf>
    <xf numFmtId="3" fontId="5" fillId="38" borderId="0" xfId="58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58" applyFont="1" applyFill="1" applyBorder="1">
      <alignment/>
      <protection/>
    </xf>
    <xf numFmtId="0" fontId="5" fillId="38" borderId="0" xfId="58" applyFont="1" applyFill="1" applyBorder="1" applyAlignment="1">
      <alignment vertical="top"/>
      <protection/>
    </xf>
    <xf numFmtId="3" fontId="5" fillId="38" borderId="0" xfId="58" applyNumberFormat="1" applyFont="1" applyFill="1" applyBorder="1" applyAlignment="1">
      <alignment horizontal="right"/>
      <protection/>
    </xf>
    <xf numFmtId="0" fontId="5" fillId="39" borderId="0" xfId="58" applyFont="1" applyFill="1" applyAlignment="1">
      <alignment vertical="center"/>
      <protection/>
    </xf>
    <xf numFmtId="0" fontId="5" fillId="39" borderId="0" xfId="58" applyFont="1" applyFill="1" applyAlignment="1">
      <alignment vertical="center" wrapText="1"/>
      <protection/>
    </xf>
    <xf numFmtId="1" fontId="23" fillId="40" borderId="0" xfId="58" applyNumberFormat="1" applyFont="1" applyFill="1" applyAlignment="1">
      <alignment vertical="center"/>
      <protection/>
    </xf>
    <xf numFmtId="0" fontId="236" fillId="32" borderId="12" xfId="58" applyFont="1" applyFill="1" applyBorder="1" applyAlignment="1">
      <alignment horizontal="center" vertical="center"/>
      <protection/>
    </xf>
    <xf numFmtId="0" fontId="6" fillId="39" borderId="0" xfId="58" applyFont="1" applyFill="1" applyProtection="1">
      <alignment/>
      <protection locked="0"/>
    </xf>
    <xf numFmtId="0" fontId="5" fillId="41" borderId="0" xfId="58" applyFont="1" applyFill="1" applyAlignment="1">
      <alignment vertical="center"/>
      <protection/>
    </xf>
    <xf numFmtId="0" fontId="5" fillId="39" borderId="0" xfId="58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58" applyFont="1" applyFill="1" applyBorder="1" applyAlignment="1">
      <alignment vertical="center"/>
      <protection/>
    </xf>
    <xf numFmtId="0" fontId="5" fillId="39" borderId="0" xfId="58" applyFont="1" applyFill="1" applyBorder="1" applyAlignment="1">
      <alignment vertical="center" wrapText="1"/>
      <protection/>
    </xf>
    <xf numFmtId="0" fontId="5" fillId="39" borderId="0" xfId="58" applyFont="1" applyFill="1" applyAlignment="1">
      <alignment horizontal="center" vertical="center"/>
      <protection/>
    </xf>
    <xf numFmtId="0" fontId="5" fillId="39" borderId="0" xfId="58" applyFont="1" applyFill="1" applyAlignment="1">
      <alignment horizontal="left" vertical="center"/>
      <protection/>
    </xf>
    <xf numFmtId="177" fontId="13" fillId="32" borderId="12" xfId="58" applyNumberFormat="1" applyFont="1" applyFill="1" applyBorder="1" applyAlignment="1" applyProtection="1" quotePrefix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0" xfId="58" applyFont="1" applyFill="1" applyAlignment="1" quotePrefix="1">
      <alignment vertical="center"/>
      <protection/>
    </xf>
    <xf numFmtId="0" fontId="13" fillId="0" borderId="0" xfId="58" applyFont="1" applyAlignment="1">
      <alignment horizontal="right" vertical="center"/>
      <protection/>
    </xf>
    <xf numFmtId="0" fontId="13" fillId="39" borderId="0" xfId="58" applyFont="1" applyFill="1" applyAlignment="1" quotePrefix="1">
      <alignment vertical="center"/>
      <protection/>
    </xf>
    <xf numFmtId="0" fontId="45" fillId="39" borderId="0" xfId="58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horizontal="center" vertical="center"/>
      <protection/>
    </xf>
    <xf numFmtId="178" fontId="5" fillId="39" borderId="0" xfId="58" applyNumberFormat="1" applyFont="1" applyFill="1" applyAlignment="1">
      <alignment horizontal="left" vertical="center"/>
      <protection/>
    </xf>
    <xf numFmtId="178" fontId="5" fillId="39" borderId="0" xfId="58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32" borderId="12" xfId="0" applyNumberFormat="1" applyFont="1" applyFill="1" applyBorder="1" applyAlignment="1" applyProtection="1">
      <alignment horizontal="center" vertical="center"/>
      <protection/>
    </xf>
    <xf numFmtId="0" fontId="239" fillId="32" borderId="12" xfId="58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58" applyFont="1" applyFill="1" applyAlignment="1" quotePrefix="1">
      <alignment horizontal="right" vertical="center"/>
      <protection/>
    </xf>
    <xf numFmtId="0" fontId="13" fillId="0" borderId="0" xfId="58" applyFont="1" applyAlignment="1" quotePrefix="1">
      <alignment horizontal="right" vertical="center"/>
      <protection/>
    </xf>
    <xf numFmtId="0" fontId="13" fillId="39" borderId="0" xfId="58" applyFont="1" applyFill="1" applyAlignment="1" quotePrefix="1">
      <alignment horizontal="right" vertical="center"/>
      <protection/>
    </xf>
    <xf numFmtId="0" fontId="240" fillId="42" borderId="14" xfId="66" applyFont="1" applyFill="1" applyBorder="1" applyAlignment="1">
      <alignment horizontal="left" vertical="center" wrapText="1"/>
      <protection/>
    </xf>
    <xf numFmtId="0" fontId="241" fillId="42" borderId="15" xfId="66" applyFont="1" applyFill="1" applyBorder="1" applyAlignment="1">
      <alignment horizontal="center" vertical="center" wrapText="1"/>
      <protection/>
    </xf>
    <xf numFmtId="0" fontId="240" fillId="42" borderId="16" xfId="58" applyFont="1" applyFill="1" applyBorder="1" applyAlignment="1">
      <alignment horizontal="center" vertical="center" wrapText="1"/>
      <protection/>
    </xf>
    <xf numFmtId="0" fontId="240" fillId="42" borderId="17" xfId="58" applyFont="1" applyFill="1" applyBorder="1" applyAlignment="1">
      <alignment horizontal="center" vertical="center"/>
      <protection/>
    </xf>
    <xf numFmtId="0" fontId="240" fillId="42" borderId="12" xfId="58" applyFont="1" applyFill="1" applyBorder="1" applyAlignment="1">
      <alignment horizontal="center" vertical="center"/>
      <protection/>
    </xf>
    <xf numFmtId="0" fontId="46" fillId="0" borderId="18" xfId="66" applyFont="1" applyFill="1" applyBorder="1" applyAlignment="1">
      <alignment horizontal="center" vertical="center" wrapText="1"/>
      <protection/>
    </xf>
    <xf numFmtId="0" fontId="47" fillId="43" borderId="19" xfId="58" applyFont="1" applyFill="1" applyBorder="1" applyAlignment="1">
      <alignment horizontal="center" vertical="center" wrapText="1"/>
      <protection/>
    </xf>
    <xf numFmtId="0" fontId="5" fillId="41" borderId="0" xfId="58" applyFont="1" applyFill="1" applyBorder="1" applyAlignment="1">
      <alignment vertical="center"/>
      <protection/>
    </xf>
    <xf numFmtId="0" fontId="28" fillId="39" borderId="20" xfId="58" applyFont="1" applyFill="1" applyBorder="1" applyAlignment="1">
      <alignment vertical="center"/>
      <protection/>
    </xf>
    <xf numFmtId="0" fontId="28" fillId="39" borderId="21" xfId="58" applyFont="1" applyFill="1" applyBorder="1" applyAlignment="1">
      <alignment horizontal="center" vertical="center"/>
      <protection/>
    </xf>
    <xf numFmtId="0" fontId="242" fillId="39" borderId="22" xfId="58" applyFont="1" applyFill="1" applyBorder="1" applyAlignment="1">
      <alignment horizontal="left" vertical="center" wrapText="1"/>
      <protection/>
    </xf>
    <xf numFmtId="3" fontId="47" fillId="39" borderId="19" xfId="58" applyNumberFormat="1" applyFont="1" applyFill="1" applyBorder="1" applyAlignment="1" quotePrefix="1">
      <alignment horizontal="center" vertical="center"/>
      <protection/>
    </xf>
    <xf numFmtId="3" fontId="48" fillId="39" borderId="23" xfId="58" applyNumberFormat="1" applyFont="1" applyFill="1" applyBorder="1" applyAlignment="1" quotePrefix="1">
      <alignment horizontal="center" vertical="center"/>
      <protection/>
    </xf>
    <xf numFmtId="3" fontId="48" fillId="39" borderId="24" xfId="58" applyNumberFormat="1" applyFont="1" applyFill="1" applyBorder="1" applyAlignment="1" applyProtection="1" quotePrefix="1">
      <alignment horizontal="center" vertical="center"/>
      <protection/>
    </xf>
    <xf numFmtId="3" fontId="19" fillId="39" borderId="22" xfId="58" applyNumberFormat="1" applyFont="1" applyFill="1" applyBorder="1" applyAlignment="1" applyProtection="1" quotePrefix="1">
      <alignment horizontal="center" vertical="center"/>
      <protection/>
    </xf>
    <xf numFmtId="179" fontId="49" fillId="44" borderId="20" xfId="66" applyNumberFormat="1" applyFont="1" applyFill="1" applyBorder="1" applyAlignment="1" applyProtection="1" quotePrefix="1">
      <alignment horizontal="right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3" fontId="243" fillId="32" borderId="23" xfId="58" applyNumberFormat="1" applyFont="1" applyFill="1" applyBorder="1" applyAlignment="1">
      <alignment horizontal="right" vertical="center"/>
      <protection/>
    </xf>
    <xf numFmtId="0" fontId="8" fillId="39" borderId="26" xfId="66" applyFont="1" applyFill="1" applyBorder="1" applyAlignment="1" quotePrefix="1">
      <alignment horizontal="right" vertical="center"/>
      <protection/>
    </xf>
    <xf numFmtId="179" fontId="11" fillId="39" borderId="27" xfId="66" applyNumberFormat="1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 locked="0"/>
    </xf>
    <xf numFmtId="3" fontId="5" fillId="39" borderId="27" xfId="58" applyNumberFormat="1" applyFont="1" applyFill="1" applyBorder="1" applyAlignment="1" applyProtection="1">
      <alignment horizontal="right" vertical="center"/>
      <protection locked="0"/>
    </xf>
    <xf numFmtId="186" fontId="244" fillId="45" borderId="30" xfId="58" applyNumberFormat="1" applyFont="1" applyFill="1" applyBorder="1" applyAlignment="1" applyProtection="1">
      <alignment horizontal="center" vertical="center"/>
      <protection/>
    </xf>
    <xf numFmtId="0" fontId="13" fillId="41" borderId="0" xfId="58" applyFont="1" applyFill="1" applyAlignment="1">
      <alignment vertical="center"/>
      <protection/>
    </xf>
    <xf numFmtId="179" fontId="11" fillId="39" borderId="31" xfId="66" applyNumberFormat="1" applyFont="1" applyFill="1" applyBorder="1" applyAlignment="1" quotePrefix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 locked="0"/>
    </xf>
    <xf numFmtId="3" fontId="5" fillId="39" borderId="31" xfId="58" applyNumberFormat="1" applyFont="1" applyFill="1" applyBorder="1" applyAlignment="1" applyProtection="1">
      <alignment horizontal="right" vertical="center"/>
      <protection locked="0"/>
    </xf>
    <xf numFmtId="186" fontId="244" fillId="45" borderId="34" xfId="58" applyNumberFormat="1" applyFont="1" applyFill="1" applyBorder="1" applyAlignment="1" applyProtection="1">
      <alignment horizontal="center" vertical="center"/>
      <protection/>
    </xf>
    <xf numFmtId="0" fontId="5" fillId="39" borderId="35" xfId="66" applyFont="1" applyFill="1" applyBorder="1" applyAlignment="1">
      <alignment horizontal="left" vertical="center" wrapText="1"/>
      <protection/>
    </xf>
    <xf numFmtId="179" fontId="11" fillId="39" borderId="36" xfId="66" applyNumberFormat="1" applyFont="1" applyFill="1" applyBorder="1" applyAlignment="1" quotePrefix="1">
      <alignment horizontal="right" vertical="center"/>
      <protection/>
    </xf>
    <xf numFmtId="0" fontId="5" fillId="39" borderId="37" xfId="66" applyFont="1" applyFill="1" applyBorder="1" applyAlignment="1">
      <alignment horizontal="left" vertical="center" wrapText="1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 locked="0"/>
    </xf>
    <xf numFmtId="3" fontId="5" fillId="39" borderId="36" xfId="58" applyNumberFormat="1" applyFont="1" applyFill="1" applyBorder="1" applyAlignment="1" applyProtection="1">
      <alignment horizontal="right" vertical="center"/>
      <protection locked="0"/>
    </xf>
    <xf numFmtId="186" fontId="244" fillId="45" borderId="39" xfId="58" applyNumberFormat="1" applyFont="1" applyFill="1" applyBorder="1" applyAlignment="1" applyProtection="1">
      <alignment horizontal="center" vertical="center"/>
      <protection/>
    </xf>
    <xf numFmtId="179" fontId="49" fillId="44" borderId="40" xfId="66" applyNumberFormat="1" applyFont="1" applyFill="1" applyBorder="1" applyAlignment="1" applyProtection="1" quotePrefix="1">
      <alignment horizontal="right" vertical="center"/>
      <protection/>
    </xf>
    <xf numFmtId="3" fontId="243" fillId="32" borderId="17" xfId="58" applyNumberFormat="1" applyFont="1" applyFill="1" applyBorder="1" applyAlignment="1">
      <alignment horizontal="right" vertical="center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/>
    </xf>
    <xf numFmtId="3" fontId="243" fillId="32" borderId="18" xfId="58" applyNumberFormat="1" applyFont="1" applyFill="1" applyBorder="1" applyAlignment="1" applyProtection="1">
      <alignment horizontal="right" vertical="center"/>
      <protection/>
    </xf>
    <xf numFmtId="0" fontId="5" fillId="39" borderId="26" xfId="66" applyFont="1" applyFill="1" applyBorder="1" applyAlignment="1">
      <alignment horizontal="right"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 locked="0"/>
    </xf>
    <xf numFmtId="3" fontId="5" fillId="39" borderId="43" xfId="58" applyNumberFormat="1" applyFont="1" applyFill="1" applyBorder="1" applyAlignment="1" applyProtection="1">
      <alignment horizontal="right" vertical="center"/>
      <protection locked="0"/>
    </xf>
    <xf numFmtId="186" fontId="244" fillId="45" borderId="44" xfId="58" applyNumberFormat="1" applyFont="1" applyFill="1" applyBorder="1" applyAlignment="1" applyProtection="1">
      <alignment horizontal="center" vertical="center"/>
      <protection/>
    </xf>
    <xf numFmtId="0" fontId="5" fillId="39" borderId="4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0" fontId="5" fillId="39" borderId="35" xfId="66" applyFont="1" applyFill="1" applyBorder="1" applyAlignment="1">
      <alignment horizontal="left" wrapText="1"/>
      <protection/>
    </xf>
    <xf numFmtId="179" fontId="11" fillId="39" borderId="43" xfId="66" applyNumberFormat="1" applyFont="1" applyFill="1" applyBorder="1" applyAlignment="1" quotePrefix="1">
      <alignment horizontal="right" vertical="center"/>
      <protection/>
    </xf>
    <xf numFmtId="0" fontId="5" fillId="39" borderId="46" xfId="66" applyFont="1" applyFill="1" applyBorder="1" applyAlignment="1">
      <alignment horizontal="left" wrapText="1"/>
      <protection/>
    </xf>
    <xf numFmtId="179" fontId="8" fillId="39" borderId="26" xfId="66" applyNumberFormat="1" applyFont="1" applyFill="1" applyBorder="1" applyAlignment="1" quotePrefix="1">
      <alignment horizontal="right" vertical="center"/>
      <protection/>
    </xf>
    <xf numFmtId="0" fontId="5" fillId="39" borderId="47" xfId="66" applyFont="1" applyFill="1" applyBorder="1" applyAlignment="1">
      <alignment horizontal="left" vertical="center" wrapText="1"/>
      <protection/>
    </xf>
    <xf numFmtId="0" fontId="49" fillId="44" borderId="13" xfId="66" applyFont="1" applyFill="1" applyBorder="1" applyAlignment="1" applyProtection="1" quotePrefix="1">
      <alignment horizontal="left" vertical="center"/>
      <protection/>
    </xf>
    <xf numFmtId="0" fontId="5" fillId="39" borderId="32" xfId="66" applyFont="1" applyFill="1" applyBorder="1" applyAlignment="1">
      <alignment vertical="center" wrapText="1"/>
      <protection/>
    </xf>
    <xf numFmtId="0" fontId="5" fillId="39" borderId="47" xfId="66" applyFont="1" applyFill="1" applyBorder="1" applyAlignment="1">
      <alignment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vertical="center" wrapText="1"/>
      <protection/>
    </xf>
    <xf numFmtId="3" fontId="243" fillId="32" borderId="12" xfId="58" applyNumberFormat="1" applyFont="1" applyFill="1" applyBorder="1" applyAlignment="1" applyProtection="1">
      <alignment horizontal="right" vertical="center"/>
      <protection locked="0"/>
    </xf>
    <xf numFmtId="0" fontId="8" fillId="39" borderId="0" xfId="66" applyFont="1" applyFill="1" applyBorder="1" applyAlignment="1">
      <alignment horizontal="right" vertical="center"/>
      <protection/>
    </xf>
    <xf numFmtId="0" fontId="10" fillId="39" borderId="32" xfId="66" applyFont="1" applyFill="1" applyBorder="1" applyAlignment="1">
      <alignment vertical="center" wrapText="1"/>
      <protection/>
    </xf>
    <xf numFmtId="0" fontId="8" fillId="39" borderId="0" xfId="66" applyFont="1" applyFill="1" applyBorder="1" applyAlignment="1" quotePrefix="1">
      <alignment horizontal="right" vertical="center"/>
      <protection/>
    </xf>
    <xf numFmtId="0" fontId="5" fillId="39" borderId="28" xfId="66" applyFont="1" applyFill="1" applyBorder="1" applyAlignment="1">
      <alignment horizontal="left"/>
      <protection/>
    </xf>
    <xf numFmtId="0" fontId="5" fillId="39" borderId="41" xfId="66" applyFont="1" applyFill="1" applyBorder="1" applyAlignment="1">
      <alignment horizontal="left"/>
      <protection/>
    </xf>
    <xf numFmtId="0" fontId="8" fillId="39" borderId="26" xfId="66" applyFont="1" applyFill="1" applyBorder="1" applyAlignment="1">
      <alignment horizontal="right" vertical="center"/>
      <protection/>
    </xf>
    <xf numFmtId="0" fontId="5" fillId="39" borderId="32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10" fillId="39" borderId="48" xfId="66" applyFont="1" applyFill="1" applyBorder="1" applyAlignment="1">
      <alignment vertical="center" wrapText="1"/>
      <protection/>
    </xf>
    <xf numFmtId="0" fontId="5" fillId="39" borderId="28" xfId="66" applyFont="1" applyFill="1" applyBorder="1">
      <alignment/>
      <protection/>
    </xf>
    <xf numFmtId="0" fontId="5" fillId="39" borderId="32" xfId="66" applyFont="1" applyFill="1" applyBorder="1">
      <alignment/>
      <protection/>
    </xf>
    <xf numFmtId="0" fontId="5" fillId="39" borderId="41" xfId="66" applyFont="1" applyFill="1" applyBorder="1">
      <alignment/>
      <protection/>
    </xf>
    <xf numFmtId="0" fontId="10" fillId="39" borderId="28" xfId="66" applyFont="1" applyFill="1" applyBorder="1" applyAlignment="1">
      <alignment horizontal="left" vertical="center" wrapText="1"/>
      <protection/>
    </xf>
    <xf numFmtId="0" fontId="10" fillId="39" borderId="47" xfId="66" applyFont="1" applyFill="1" applyBorder="1" applyAlignment="1">
      <alignment horizontal="left" vertical="center" wrapText="1"/>
      <protection/>
    </xf>
    <xf numFmtId="0" fontId="5" fillId="39" borderId="28" xfId="66" applyFont="1" applyFill="1" applyBorder="1" applyAlignment="1">
      <alignment horizontal="left" vertical="center" wrapText="1"/>
      <protection/>
    </xf>
    <xf numFmtId="0" fontId="5" fillId="39" borderId="41" xfId="66" applyFont="1" applyFill="1" applyBorder="1" applyAlignment="1">
      <alignment vertical="center" wrapText="1"/>
      <protection/>
    </xf>
    <xf numFmtId="0" fontId="8" fillId="39" borderId="20" xfId="66" applyFont="1" applyFill="1" applyBorder="1" applyAlignment="1" quotePrefix="1">
      <alignment horizontal="right" vertical="center"/>
      <protection/>
    </xf>
    <xf numFmtId="0" fontId="245" fillId="42" borderId="49" xfId="66" applyFont="1" applyFill="1" applyBorder="1" applyAlignment="1" applyProtection="1" quotePrefix="1">
      <alignment horizontal="right" vertical="center"/>
      <protection/>
    </xf>
    <xf numFmtId="0" fontId="239" fillId="42" borderId="50" xfId="66" applyFont="1" applyFill="1" applyBorder="1" applyAlignment="1" applyProtection="1">
      <alignment horizontal="right" vertical="center"/>
      <protection/>
    </xf>
    <xf numFmtId="0" fontId="240" fillId="42" borderId="51" xfId="58" applyFont="1" applyFill="1" applyBorder="1" applyAlignment="1" applyProtection="1">
      <alignment horizontal="center" vertical="center" wrapText="1"/>
      <protection/>
    </xf>
    <xf numFmtId="3" fontId="13" fillId="42" borderId="52" xfId="58" applyNumberFormat="1" applyFont="1" applyFill="1" applyBorder="1" applyAlignment="1" applyProtection="1">
      <alignment horizontal="right" vertical="center"/>
      <protection/>
    </xf>
    <xf numFmtId="3" fontId="5" fillId="42" borderId="53" xfId="58" applyNumberFormat="1" applyFont="1" applyFill="1" applyBorder="1" applyAlignment="1" applyProtection="1">
      <alignment horizontal="right" vertical="center"/>
      <protection/>
    </xf>
    <xf numFmtId="3" fontId="5" fillId="42" borderId="54" xfId="58" applyNumberFormat="1" applyFont="1" applyFill="1" applyBorder="1" applyAlignment="1" applyProtection="1">
      <alignment horizontal="right" vertical="center"/>
      <protection/>
    </xf>
    <xf numFmtId="3" fontId="5" fillId="42" borderId="55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 quotePrefix="1">
      <alignment horizontal="right" vertical="center"/>
      <protection/>
    </xf>
    <xf numFmtId="179" fontId="11" fillId="39" borderId="0" xfId="66" applyNumberFormat="1" applyFont="1" applyFill="1" applyBorder="1" applyAlignment="1" applyProtection="1" quotePrefix="1">
      <alignment horizontal="center" vertical="center"/>
      <protection/>
    </xf>
    <xf numFmtId="0" fontId="5" fillId="39" borderId="0" xfId="66" applyFont="1" applyFill="1" applyBorder="1" applyAlignment="1" applyProtection="1">
      <alignment horizontal="left" vertical="center" wrapText="1"/>
      <protection/>
    </xf>
    <xf numFmtId="3" fontId="8" fillId="39" borderId="0" xfId="58" applyNumberFormat="1" applyFont="1" applyFill="1" applyBorder="1" applyAlignment="1" applyProtection="1">
      <alignment horizontal="right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/>
    </xf>
    <xf numFmtId="0" fontId="5" fillId="41" borderId="0" xfId="58" applyFont="1" applyFill="1" applyAlignment="1" applyProtection="1">
      <alignment vertical="center"/>
      <protection/>
    </xf>
    <xf numFmtId="0" fontId="5" fillId="41" borderId="0" xfId="58" applyFont="1" applyFill="1" applyAlignment="1" applyProtection="1">
      <alignment vertical="center" wrapText="1"/>
      <protection/>
    </xf>
    <xf numFmtId="3" fontId="8" fillId="41" borderId="0" xfId="58" applyNumberFormat="1" applyFont="1" applyFill="1" applyAlignment="1" applyProtection="1">
      <alignment horizontal="right" vertical="center"/>
      <protection/>
    </xf>
    <xf numFmtId="3" fontId="5" fillId="41" borderId="0" xfId="58" applyNumberFormat="1" applyFont="1" applyFill="1" applyAlignment="1" applyProtection="1">
      <alignment horizontal="right" vertical="center"/>
      <protection/>
    </xf>
    <xf numFmtId="3" fontId="5" fillId="39" borderId="0" xfId="58" applyNumberFormat="1" applyFont="1" applyFill="1" applyAlignment="1">
      <alignment horizontal="right" vertical="center"/>
      <protection/>
    </xf>
    <xf numFmtId="0" fontId="246" fillId="46" borderId="0" xfId="58" applyFont="1" applyFill="1" applyAlignment="1">
      <alignment horizontal="left" vertical="center"/>
      <protection/>
    </xf>
    <xf numFmtId="3" fontId="13" fillId="39" borderId="0" xfId="58" applyNumberFormat="1" applyFont="1" applyFill="1" applyAlignment="1">
      <alignment horizontal="center" vertical="center"/>
      <protection/>
    </xf>
    <xf numFmtId="177" fontId="237" fillId="32" borderId="13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 quotePrefix="1">
      <alignment vertical="center"/>
      <protection/>
    </xf>
    <xf numFmtId="0" fontId="5" fillId="39" borderId="0" xfId="58" applyFont="1" applyFill="1" applyAlignment="1" applyProtection="1">
      <alignment vertical="center"/>
      <protection/>
    </xf>
    <xf numFmtId="0" fontId="5" fillId="39" borderId="0" xfId="58" applyFont="1" applyFill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>
      <alignment horizontal="center" vertical="center"/>
      <protection/>
    </xf>
    <xf numFmtId="184" fontId="238" fillId="42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 applyProtection="1" quotePrefix="1">
      <alignment vertical="center"/>
      <protection/>
    </xf>
    <xf numFmtId="0" fontId="45" fillId="39" borderId="0" xfId="58" applyFont="1" applyFill="1" applyAlignment="1" applyProtection="1">
      <alignment horizontal="left" vertical="center"/>
      <protection/>
    </xf>
    <xf numFmtId="0" fontId="5" fillId="39" borderId="0" xfId="58" applyFont="1" applyFill="1" applyAlignment="1" applyProtection="1">
      <alignment horizontal="left" vertical="center"/>
      <protection/>
    </xf>
    <xf numFmtId="0" fontId="8" fillId="0" borderId="0" xfId="66" applyFont="1" applyFill="1" applyBorder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applyProtection="1">
      <alignment horizontal="right" vertical="center"/>
      <protection/>
    </xf>
    <xf numFmtId="49" fontId="238" fillId="32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58" applyNumberFormat="1" applyFont="1" applyFill="1" applyBorder="1" applyAlignment="1" applyProtection="1">
      <alignment horizontal="right" vertical="center"/>
      <protection locked="0"/>
    </xf>
    <xf numFmtId="0" fontId="5" fillId="39" borderId="56" xfId="58" applyFont="1" applyFill="1" applyBorder="1" applyAlignment="1" applyProtection="1">
      <alignment vertical="center"/>
      <protection/>
    </xf>
    <xf numFmtId="0" fontId="5" fillId="39" borderId="56" xfId="58" applyFont="1" applyFill="1" applyBorder="1" applyAlignment="1" applyProtection="1">
      <alignment vertical="center" wrapText="1"/>
      <protection/>
    </xf>
    <xf numFmtId="3" fontId="8" fillId="39" borderId="0" xfId="58" applyNumberFormat="1" applyFont="1" applyFill="1" applyAlignment="1" applyProtection="1">
      <alignment horizontal="right" vertical="center"/>
      <protection/>
    </xf>
    <xf numFmtId="0" fontId="8" fillId="39" borderId="0" xfId="58" applyFont="1" applyFill="1" applyAlignment="1" applyProtection="1" quotePrefix="1">
      <alignment horizontal="right" vertical="center"/>
      <protection/>
    </xf>
    <xf numFmtId="3" fontId="5" fillId="39" borderId="0" xfId="58" applyNumberFormat="1" applyFont="1" applyFill="1" applyAlignment="1" quotePrefix="1">
      <alignment horizontal="right" vertical="center"/>
      <protection/>
    </xf>
    <xf numFmtId="3" fontId="13" fillId="0" borderId="0" xfId="58" applyNumberFormat="1" applyFont="1" applyAlignment="1" quotePrefix="1">
      <alignment horizontal="right" vertical="center"/>
      <protection/>
    </xf>
    <xf numFmtId="3" fontId="13" fillId="39" borderId="0" xfId="58" applyNumberFormat="1" applyFont="1" applyFill="1" applyAlignment="1" quotePrefix="1">
      <alignment horizontal="right" vertical="center"/>
      <protection/>
    </xf>
    <xf numFmtId="0" fontId="247" fillId="47" borderId="14" xfId="58" applyFont="1" applyFill="1" applyBorder="1" applyAlignment="1" applyProtection="1">
      <alignment vertical="center"/>
      <protection/>
    </xf>
    <xf numFmtId="0" fontId="247" fillId="47" borderId="15" xfId="58" applyFont="1" applyFill="1" applyBorder="1" applyAlignment="1" applyProtection="1">
      <alignment horizontal="center" vertical="center"/>
      <protection/>
    </xf>
    <xf numFmtId="0" fontId="248" fillId="47" borderId="16" xfId="58" applyFont="1" applyFill="1" applyBorder="1" applyAlignment="1" applyProtection="1">
      <alignment horizontal="center" vertical="center" wrapText="1"/>
      <protection/>
    </xf>
    <xf numFmtId="0" fontId="249" fillId="47" borderId="20" xfId="58" applyFont="1" applyFill="1" applyBorder="1" applyAlignment="1" applyProtection="1">
      <alignment horizontal="center" vertical="center"/>
      <protection/>
    </xf>
    <xf numFmtId="0" fontId="249" fillId="47" borderId="24" xfId="58" applyFont="1" applyFill="1" applyBorder="1" applyAlignment="1" applyProtection="1">
      <alignment horizontal="center" vertical="center"/>
      <protection/>
    </xf>
    <xf numFmtId="0" fontId="11" fillId="0" borderId="57" xfId="66" applyFont="1" applyFill="1" applyBorder="1" applyAlignment="1" applyProtection="1">
      <alignment horizontal="center" vertical="center" wrapText="1"/>
      <protection/>
    </xf>
    <xf numFmtId="1" fontId="250" fillId="48" borderId="17" xfId="58" applyNumberFormat="1" applyFont="1" applyFill="1" applyBorder="1" applyAlignment="1" applyProtection="1">
      <alignment horizontal="center" vertical="center" wrapText="1"/>
      <protection/>
    </xf>
    <xf numFmtId="1" fontId="250" fillId="48" borderId="12" xfId="58" applyNumberFormat="1" applyFont="1" applyFill="1" applyBorder="1" applyAlignment="1" applyProtection="1">
      <alignment horizontal="center" vertical="center" wrapText="1"/>
      <protection/>
    </xf>
    <xf numFmtId="1" fontId="250" fillId="48" borderId="18" xfId="58" applyNumberFormat="1" applyFont="1" applyFill="1" applyBorder="1" applyAlignment="1" applyProtection="1">
      <alignment horizontal="center" vertical="center" wrapText="1"/>
      <protection/>
    </xf>
    <xf numFmtId="0" fontId="251" fillId="47" borderId="19" xfId="58" applyFont="1" applyFill="1" applyBorder="1" applyAlignment="1" applyProtection="1">
      <alignment horizontal="center" vertical="center" wrapText="1"/>
      <protection/>
    </xf>
    <xf numFmtId="0" fontId="35" fillId="46" borderId="0" xfId="58" applyFont="1" applyFill="1" applyAlignment="1">
      <alignment horizontal="left" vertical="center"/>
      <protection/>
    </xf>
    <xf numFmtId="0" fontId="5" fillId="39" borderId="58" xfId="58" applyFont="1" applyFill="1" applyBorder="1" applyAlignment="1" applyProtection="1">
      <alignment horizontal="left" vertical="center"/>
      <protection/>
    </xf>
    <xf numFmtId="0" fontId="5" fillId="39" borderId="59" xfId="58" applyFont="1" applyFill="1" applyBorder="1" applyAlignment="1" applyProtection="1">
      <alignment horizontal="center" vertical="center"/>
      <protection/>
    </xf>
    <xf numFmtId="0" fontId="247" fillId="39" borderId="18" xfId="58" applyFont="1" applyFill="1" applyBorder="1" applyAlignment="1" applyProtection="1">
      <alignment horizontal="left" vertical="center" wrapText="1"/>
      <protection/>
    </xf>
    <xf numFmtId="3" fontId="19" fillId="39" borderId="17" xfId="58" applyNumberFormat="1" applyFont="1" applyFill="1" applyBorder="1" applyAlignment="1" applyProtection="1" quotePrefix="1">
      <alignment horizontal="center" vertical="center"/>
      <protection/>
    </xf>
    <xf numFmtId="3" fontId="19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19" xfId="58" applyNumberFormat="1" applyFont="1" applyFill="1" applyBorder="1" applyAlignment="1" applyProtection="1" quotePrefix="1">
      <alignment horizontal="center" vertical="center"/>
      <protection/>
    </xf>
    <xf numFmtId="0" fontId="5" fillId="39" borderId="26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>
      <alignment horizontal="center" vertical="center" wrapText="1"/>
      <protection/>
    </xf>
    <xf numFmtId="0" fontId="5" fillId="39" borderId="59" xfId="58" applyFont="1" applyFill="1" applyBorder="1" applyAlignment="1" applyProtection="1">
      <alignment horizontal="center" vertical="center" wrapText="1"/>
      <protection/>
    </xf>
    <xf numFmtId="3" fontId="8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59" xfId="58" applyNumberFormat="1" applyFont="1" applyFill="1" applyBorder="1" applyAlignment="1" applyProtection="1">
      <alignment horizontal="right" vertical="center"/>
      <protection/>
    </xf>
    <xf numFmtId="3" fontId="5" fillId="39" borderId="60" xfId="58" applyNumberFormat="1" applyFont="1" applyFill="1" applyBorder="1" applyAlignment="1" applyProtection="1">
      <alignment horizontal="right" vertical="center"/>
      <protection/>
    </xf>
    <xf numFmtId="3" fontId="8" fillId="39" borderId="61" xfId="58" applyNumberFormat="1" applyFont="1" applyFill="1" applyBorder="1" applyAlignment="1" applyProtection="1">
      <alignment horizontal="right" vertical="center"/>
      <protection/>
    </xf>
    <xf numFmtId="179" fontId="250" fillId="48" borderId="40" xfId="66" applyNumberFormat="1" applyFont="1" applyFill="1" applyBorder="1" applyAlignment="1" applyProtection="1" quotePrefix="1">
      <alignment horizontal="right" vertical="center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3" fontId="247" fillId="48" borderId="17" xfId="58" applyNumberFormat="1" applyFont="1" applyFill="1" applyBorder="1" applyAlignment="1" applyProtection="1">
      <alignment horizontal="right" vertical="center"/>
      <protection/>
    </xf>
    <xf numFmtId="3" fontId="247" fillId="48" borderId="12" xfId="58" applyNumberFormat="1" applyFont="1" applyFill="1" applyBorder="1" applyAlignment="1" applyProtection="1">
      <alignment horizontal="right" vertical="center"/>
      <protection/>
    </xf>
    <xf numFmtId="3" fontId="247" fillId="48" borderId="18" xfId="58" applyNumberFormat="1" applyFont="1" applyFill="1" applyBorder="1" applyAlignment="1" applyProtection="1">
      <alignment horizontal="right" vertical="center"/>
      <protection/>
    </xf>
    <xf numFmtId="0" fontId="252" fillId="46" borderId="0" xfId="58" applyFont="1" applyFill="1" applyAlignment="1">
      <alignment horizontal="left" vertical="center"/>
      <protection/>
    </xf>
    <xf numFmtId="0" fontId="5" fillId="39" borderId="26" xfId="66" applyFont="1" applyFill="1" applyBorder="1" applyAlignment="1" applyProtection="1">
      <alignment horizontal="right" vertical="center"/>
      <protection/>
    </xf>
    <xf numFmtId="179" fontId="11" fillId="39" borderId="27" xfId="66" applyNumberFormat="1" applyFont="1" applyFill="1" applyBorder="1" applyAlignment="1" applyProtection="1" quotePrefix="1">
      <alignment horizontal="right" vertical="center"/>
      <protection/>
    </xf>
    <xf numFmtId="0" fontId="5" fillId="39" borderId="28" xfId="66" applyFont="1" applyFill="1" applyBorder="1" applyAlignment="1" applyProtection="1">
      <alignment horizontal="left" vertical="center" wrapText="1"/>
      <protection/>
    </xf>
    <xf numFmtId="3" fontId="8" fillId="39" borderId="62" xfId="58" applyNumberFormat="1" applyFont="1" applyFill="1" applyBorder="1" applyAlignment="1" applyProtection="1">
      <alignment horizontal="right" vertical="center"/>
      <protection/>
    </xf>
    <xf numFmtId="3" fontId="5" fillId="39" borderId="29" xfId="58" applyNumberFormat="1" applyFont="1" applyFill="1" applyBorder="1" applyAlignment="1" applyProtection="1">
      <alignment horizontal="right" vertical="center"/>
      <protection/>
    </xf>
    <xf numFmtId="3" fontId="5" fillId="39" borderId="27" xfId="58" applyNumberFormat="1" applyFont="1" applyFill="1" applyBorder="1" applyAlignment="1" applyProtection="1">
      <alignment horizontal="right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/>
    </xf>
    <xf numFmtId="179" fontId="11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horizontal="left" vertical="center" wrapText="1"/>
      <protection/>
    </xf>
    <xf numFmtId="3" fontId="8" fillId="39" borderId="63" xfId="58" applyNumberFormat="1" applyFont="1" applyFill="1" applyBorder="1" applyAlignment="1" applyProtection="1">
      <alignment horizontal="right" vertical="center"/>
      <protection/>
    </xf>
    <xf numFmtId="3" fontId="5" fillId="39" borderId="42" xfId="58" applyNumberFormat="1" applyFont="1" applyFill="1" applyBorder="1" applyAlignment="1" applyProtection="1">
      <alignment horizontal="right" vertical="center"/>
      <protection/>
    </xf>
    <xf numFmtId="3" fontId="5" fillId="39" borderId="43" xfId="58" applyNumberFormat="1" applyFont="1" applyFill="1" applyBorder="1" applyAlignment="1" applyProtection="1">
      <alignment horizontal="right" vertical="center"/>
      <protection/>
    </xf>
    <xf numFmtId="3" fontId="5" fillId="39" borderId="44" xfId="58" applyNumberFormat="1" applyFont="1" applyFill="1" applyBorder="1" applyAlignment="1" applyProtection="1">
      <alignment horizontal="right" vertical="center"/>
      <protection/>
    </xf>
    <xf numFmtId="179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8" fillId="39" borderId="26" xfId="66" applyFont="1" applyFill="1" applyBorder="1" applyAlignment="1" applyProtection="1" quotePrefix="1">
      <alignment horizontal="right" vertical="center"/>
      <protection/>
    </xf>
    <xf numFmtId="179" fontId="11" fillId="39" borderId="31" xfId="66" applyNumberFormat="1" applyFont="1" applyFill="1" applyBorder="1" applyAlignment="1" applyProtection="1" quotePrefix="1">
      <alignment horizontal="right" vertical="center"/>
      <protection/>
    </xf>
    <xf numFmtId="0" fontId="5" fillId="39" borderId="32" xfId="66" applyFont="1" applyFill="1" applyBorder="1" applyAlignment="1" applyProtection="1">
      <alignment vertical="center" wrapText="1"/>
      <protection/>
    </xf>
    <xf numFmtId="3" fontId="8" fillId="39" borderId="64" xfId="58" applyNumberFormat="1" applyFont="1" applyFill="1" applyBorder="1" applyAlignment="1" applyProtection="1">
      <alignment horizontal="right" vertical="center"/>
      <protection/>
    </xf>
    <xf numFmtId="3" fontId="5" fillId="39" borderId="33" xfId="58" applyNumberFormat="1" applyFont="1" applyFill="1" applyBorder="1" applyAlignment="1" applyProtection="1">
      <alignment horizontal="right" vertical="center"/>
      <protection/>
    </xf>
    <xf numFmtId="3" fontId="5" fillId="39" borderId="31" xfId="58" applyNumberFormat="1" applyFont="1" applyFill="1" applyBorder="1" applyAlignment="1" applyProtection="1">
      <alignment horizontal="right" vertical="center"/>
      <protection/>
    </xf>
    <xf numFmtId="3" fontId="5" fillId="39" borderId="34" xfId="58" applyNumberFormat="1" applyFont="1" applyFill="1" applyBorder="1" applyAlignment="1" applyProtection="1">
      <alignment horizontal="right" vertical="center"/>
      <protection/>
    </xf>
    <xf numFmtId="0" fontId="8" fillId="39" borderId="26" xfId="66" applyFont="1" applyFill="1" applyBorder="1" applyAlignment="1" applyProtection="1">
      <alignment horizontal="right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vertical="center" wrapText="1"/>
      <protection/>
    </xf>
    <xf numFmtId="179" fontId="14" fillId="39" borderId="27" xfId="66" applyNumberFormat="1" applyFont="1" applyFill="1" applyBorder="1" applyAlignment="1" applyProtection="1" quotePrefix="1">
      <alignment horizontal="right"/>
      <protection/>
    </xf>
    <xf numFmtId="0" fontId="5" fillId="39" borderId="28" xfId="66" applyFont="1" applyFill="1" applyBorder="1" applyAlignment="1" applyProtection="1">
      <alignment wrapText="1"/>
      <protection/>
    </xf>
    <xf numFmtId="179" fontId="14" fillId="39" borderId="31" xfId="66" applyNumberFormat="1" applyFont="1" applyFill="1" applyBorder="1" applyAlignment="1" applyProtection="1" quotePrefix="1">
      <alignment horizontal="right"/>
      <protection/>
    </xf>
    <xf numFmtId="0" fontId="5" fillId="39" borderId="32" xfId="66" applyFont="1" applyFill="1" applyBorder="1" applyAlignment="1" applyProtection="1">
      <alignment wrapText="1"/>
      <protection/>
    </xf>
    <xf numFmtId="179" fontId="8" fillId="39" borderId="65" xfId="66" applyNumberFormat="1" applyFont="1" applyFill="1" applyBorder="1" applyAlignment="1" applyProtection="1" quotePrefix="1">
      <alignment horizontal="right" vertical="center"/>
      <protection/>
    </xf>
    <xf numFmtId="0" fontId="15" fillId="39" borderId="32" xfId="66" applyFont="1" applyFill="1" applyBorder="1" applyAlignment="1" applyProtection="1">
      <alignment wrapText="1"/>
      <protection/>
    </xf>
    <xf numFmtId="179" fontId="14" fillId="39" borderId="43" xfId="66" applyNumberFormat="1" applyFont="1" applyFill="1" applyBorder="1" applyAlignment="1" applyProtection="1" quotePrefix="1">
      <alignment horizontal="right" vertical="center"/>
      <protection/>
    </xf>
    <xf numFmtId="0" fontId="5" fillId="39" borderId="41" xfId="66" applyFont="1" applyFill="1" applyBorder="1" applyAlignment="1" applyProtection="1">
      <alignment wrapText="1"/>
      <protection/>
    </xf>
    <xf numFmtId="3" fontId="250" fillId="48" borderId="61" xfId="58" applyNumberFormat="1" applyFont="1" applyFill="1" applyBorder="1" applyAlignment="1" applyProtection="1">
      <alignment horizontal="right" vertical="center"/>
      <protection/>
    </xf>
    <xf numFmtId="0" fontId="5" fillId="39" borderId="28" xfId="66" applyFont="1" applyFill="1" applyBorder="1" applyAlignment="1" applyProtection="1">
      <alignment vertical="center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center"/>
      <protection/>
    </xf>
    <xf numFmtId="0" fontId="5" fillId="39" borderId="47" xfId="66" applyFont="1" applyFill="1" applyBorder="1" applyAlignment="1" applyProtection="1">
      <alignment vertical="center" wrapText="1"/>
      <protection/>
    </xf>
    <xf numFmtId="3" fontId="8" fillId="39" borderId="66" xfId="58" applyNumberFormat="1" applyFont="1" applyFill="1" applyBorder="1" applyAlignment="1" applyProtection="1">
      <alignment horizontal="right" vertical="center"/>
      <protection/>
    </xf>
    <xf numFmtId="3" fontId="5" fillId="39" borderId="38" xfId="58" applyNumberFormat="1" applyFont="1" applyFill="1" applyBorder="1" applyAlignment="1" applyProtection="1">
      <alignment horizontal="right" vertical="center"/>
      <protection/>
    </xf>
    <xf numFmtId="3" fontId="5" fillId="39" borderId="36" xfId="58" applyNumberFormat="1" applyFont="1" applyFill="1" applyBorder="1" applyAlignment="1" applyProtection="1">
      <alignment horizontal="right" vertical="center"/>
      <protection/>
    </xf>
    <xf numFmtId="3" fontId="5" fillId="39" borderId="39" xfId="58" applyNumberFormat="1" applyFont="1" applyFill="1" applyBorder="1" applyAlignment="1" applyProtection="1">
      <alignment horizontal="right" vertical="center"/>
      <protection/>
    </xf>
    <xf numFmtId="179" fontId="11" fillId="39" borderId="67" xfId="66" applyNumberFormat="1" applyFont="1" applyFill="1" applyBorder="1" applyAlignment="1" applyProtection="1" quotePrefix="1">
      <alignment horizontal="right" vertical="center"/>
      <protection/>
    </xf>
    <xf numFmtId="0" fontId="5" fillId="39" borderId="68" xfId="66" applyFont="1" applyFill="1" applyBorder="1" applyAlignment="1" applyProtection="1">
      <alignment horizontal="left" vertical="center" wrapText="1"/>
      <protection/>
    </xf>
    <xf numFmtId="3" fontId="8" fillId="39" borderId="69" xfId="58" applyNumberFormat="1" applyFont="1" applyFill="1" applyBorder="1" applyAlignment="1" applyProtection="1">
      <alignment horizontal="right" vertical="center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/>
    </xf>
    <xf numFmtId="3" fontId="5" fillId="39" borderId="67" xfId="58" applyNumberFormat="1" applyFont="1" applyFill="1" applyBorder="1" applyAlignment="1" applyProtection="1">
      <alignment horizontal="right" vertical="center"/>
      <protection/>
    </xf>
    <xf numFmtId="3" fontId="5" fillId="39" borderId="71" xfId="58" applyNumberFormat="1" applyFont="1" applyFill="1" applyBorder="1" applyAlignment="1" applyProtection="1">
      <alignment horizontal="right" vertical="center"/>
      <protection/>
    </xf>
    <xf numFmtId="179" fontId="11" fillId="39" borderId="72" xfId="66" applyNumberFormat="1" applyFont="1" applyFill="1" applyBorder="1" applyAlignment="1" applyProtection="1" quotePrefix="1">
      <alignment horizontal="right" vertical="center"/>
      <protection/>
    </xf>
    <xf numFmtId="0" fontId="5" fillId="39" borderId="73" xfId="66" applyFont="1" applyFill="1" applyBorder="1" applyAlignment="1" applyProtection="1">
      <alignment vertical="center" wrapText="1"/>
      <protection/>
    </xf>
    <xf numFmtId="3" fontId="8" fillId="39" borderId="74" xfId="58" applyNumberFormat="1" applyFont="1" applyFill="1" applyBorder="1" applyAlignment="1" applyProtection="1">
      <alignment horizontal="right" vertical="center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/>
    </xf>
    <xf numFmtId="3" fontId="5" fillId="39" borderId="72" xfId="58" applyNumberFormat="1" applyFont="1" applyFill="1" applyBorder="1" applyAlignment="1" applyProtection="1">
      <alignment horizontal="right" vertical="center"/>
      <protection/>
    </xf>
    <xf numFmtId="3" fontId="5" fillId="39" borderId="76" xfId="58" applyNumberFormat="1" applyFont="1" applyFill="1" applyBorder="1" applyAlignment="1" applyProtection="1">
      <alignment horizontal="right" vertical="center"/>
      <protection/>
    </xf>
    <xf numFmtId="0" fontId="45" fillId="46" borderId="0" xfId="58" applyFont="1" applyFill="1" applyAlignment="1">
      <alignment horizontal="left" vertical="center"/>
      <protection/>
    </xf>
    <xf numFmtId="0" fontId="5" fillId="39" borderId="68" xfId="66" applyFont="1" applyFill="1" applyBorder="1" applyAlignment="1" applyProtection="1">
      <alignment vertical="center" wrapText="1"/>
      <protection/>
    </xf>
    <xf numFmtId="0" fontId="10" fillId="39" borderId="73" xfId="66" applyFont="1" applyFill="1" applyBorder="1" applyAlignment="1" applyProtection="1">
      <alignment horizontal="left" vertical="center" wrapText="1"/>
      <protection/>
    </xf>
    <xf numFmtId="179" fontId="11" fillId="39" borderId="77" xfId="66" applyNumberFormat="1" applyFont="1" applyFill="1" applyBorder="1" applyAlignment="1" applyProtection="1" quotePrefix="1">
      <alignment horizontal="right" vertical="center"/>
      <protection/>
    </xf>
    <xf numFmtId="0" fontId="10" fillId="39" borderId="78" xfId="66" applyFont="1" applyFill="1" applyBorder="1" applyAlignment="1" applyProtection="1">
      <alignment horizontal="left" vertical="center" wrapText="1"/>
      <protection/>
    </xf>
    <xf numFmtId="3" fontId="8" fillId="39" borderId="79" xfId="58" applyNumberFormat="1" applyFont="1" applyFill="1" applyBorder="1" applyAlignment="1" applyProtection="1">
      <alignment horizontal="right" vertical="center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/>
    </xf>
    <xf numFmtId="3" fontId="5" fillId="39" borderId="77" xfId="58" applyNumberFormat="1" applyFont="1" applyFill="1" applyBorder="1" applyAlignment="1" applyProtection="1">
      <alignment horizontal="right" vertical="center"/>
      <protection/>
    </xf>
    <xf numFmtId="3" fontId="5" fillId="39" borderId="81" xfId="58" applyNumberFormat="1" applyFont="1" applyFill="1" applyBorder="1" applyAlignment="1" applyProtection="1">
      <alignment horizontal="right" vertical="center"/>
      <protection/>
    </xf>
    <xf numFmtId="0" fontId="5" fillId="39" borderId="41" xfId="66" applyFont="1" applyFill="1" applyBorder="1" applyAlignment="1" applyProtection="1">
      <alignment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 quotePrefix="1">
      <alignment horizontal="center" vertical="center"/>
      <protection/>
    </xf>
    <xf numFmtId="0" fontId="10" fillId="39" borderId="32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horizontal="left" vertical="center" wrapText="1"/>
      <protection/>
    </xf>
    <xf numFmtId="0" fontId="10" fillId="39" borderId="41" xfId="66" applyFont="1" applyFill="1" applyBorder="1" applyAlignment="1" applyProtection="1">
      <alignment horizontal="left" vertical="center" wrapText="1"/>
      <protection/>
    </xf>
    <xf numFmtId="0" fontId="8" fillId="39" borderId="26" xfId="66" applyFont="1" applyFill="1" applyBorder="1" applyAlignment="1" applyProtection="1">
      <alignment horizontal="center" vertical="center"/>
      <protection/>
    </xf>
    <xf numFmtId="0" fontId="10" fillId="39" borderId="28" xfId="58" applyFont="1" applyFill="1" applyBorder="1" applyAlignment="1" applyProtection="1">
      <alignment vertical="center" wrapText="1"/>
      <protection/>
    </xf>
    <xf numFmtId="0" fontId="10" fillId="39" borderId="73" xfId="58" applyFont="1" applyFill="1" applyBorder="1" applyAlignment="1" applyProtection="1">
      <alignment vertical="center" wrapText="1"/>
      <protection/>
    </xf>
    <xf numFmtId="179" fontId="11" fillId="39" borderId="10" xfId="66" applyNumberFormat="1" applyFont="1" applyFill="1" applyBorder="1" applyAlignment="1" applyProtection="1" quotePrefix="1">
      <alignment horizontal="right" vertical="center"/>
      <protection/>
    </xf>
    <xf numFmtId="0" fontId="10" fillId="39" borderId="0" xfId="58" applyFont="1" applyFill="1" applyBorder="1" applyAlignment="1" applyProtection="1">
      <alignment vertical="center" wrapText="1"/>
      <protection/>
    </xf>
    <xf numFmtId="3" fontId="8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/>
    </xf>
    <xf numFmtId="3" fontId="5" fillId="39" borderId="10" xfId="58" applyNumberFormat="1" applyFont="1" applyFill="1" applyBorder="1" applyAlignment="1" applyProtection="1">
      <alignment horizontal="right" vertical="center"/>
      <protection/>
    </xf>
    <xf numFmtId="3" fontId="5" fillId="39" borderId="83" xfId="58" applyNumberFormat="1" applyFont="1" applyFill="1" applyBorder="1" applyAlignment="1" applyProtection="1">
      <alignment horizontal="right" vertical="center"/>
      <protection/>
    </xf>
    <xf numFmtId="0" fontId="10" fillId="39" borderId="78" xfId="58" applyFont="1" applyFill="1" applyBorder="1" applyAlignment="1" applyProtection="1">
      <alignment vertical="center" wrapText="1"/>
      <protection/>
    </xf>
    <xf numFmtId="0" fontId="10" fillId="39" borderId="68" xfId="58" applyFont="1" applyFill="1" applyBorder="1" applyAlignment="1" applyProtection="1">
      <alignment vertical="center" wrapText="1"/>
      <protection/>
    </xf>
    <xf numFmtId="0" fontId="10" fillId="39" borderId="48" xfId="66" applyFont="1" applyFill="1" applyBorder="1" applyAlignment="1" applyProtection="1">
      <alignment horizontal="left" vertical="center" wrapText="1"/>
      <protection/>
    </xf>
    <xf numFmtId="0" fontId="250" fillId="48" borderId="25" xfId="58" applyFont="1" applyFill="1" applyBorder="1" applyAlignment="1" applyProtection="1">
      <alignment vertical="center"/>
      <protection/>
    </xf>
    <xf numFmtId="0" fontId="5" fillId="39" borderId="28" xfId="58" applyFont="1" applyFill="1" applyBorder="1" applyAlignment="1" applyProtection="1">
      <alignment vertical="center" wrapText="1"/>
      <protection/>
    </xf>
    <xf numFmtId="0" fontId="5" fillId="39" borderId="32" xfId="58" applyFont="1" applyFill="1" applyBorder="1" applyAlignment="1" applyProtection="1">
      <alignment vertical="center" wrapText="1"/>
      <protection/>
    </xf>
    <xf numFmtId="0" fontId="5" fillId="39" borderId="41" xfId="58" applyFont="1" applyFill="1" applyBorder="1" applyAlignment="1" applyProtection="1">
      <alignment vertical="center" wrapText="1"/>
      <protection/>
    </xf>
    <xf numFmtId="176" fontId="5" fillId="39" borderId="26" xfId="66" applyNumberFormat="1" applyFont="1" applyFill="1" applyBorder="1" applyAlignment="1" applyProtection="1">
      <alignment horizontal="right" vertical="center"/>
      <protection/>
    </xf>
    <xf numFmtId="0" fontId="5" fillId="39" borderId="32" xfId="66" applyFont="1" applyFill="1" applyBorder="1" applyAlignment="1" applyProtection="1">
      <alignment horizontal="left" vertical="center" wrapText="1"/>
      <protection/>
    </xf>
    <xf numFmtId="0" fontId="10" fillId="39" borderId="28" xfId="66" applyFont="1" applyFill="1" applyBorder="1" applyAlignment="1" applyProtection="1">
      <alignment vertical="center" wrapText="1"/>
      <protection/>
    </xf>
    <xf numFmtId="179" fontId="250" fillId="48" borderId="40" xfId="66" applyNumberFormat="1" applyFont="1" applyFill="1" applyBorder="1" applyAlignment="1" applyProtection="1" quotePrefix="1">
      <alignment horizontal="right"/>
      <protection/>
    </xf>
    <xf numFmtId="176" fontId="5" fillId="39" borderId="26" xfId="66" applyNumberFormat="1" applyFont="1" applyFill="1" applyBorder="1" applyAlignment="1" applyProtection="1">
      <alignment horizontal="right"/>
      <protection/>
    </xf>
    <xf numFmtId="179" fontId="11" fillId="39" borderId="27" xfId="66" applyNumberFormat="1" applyFont="1" applyFill="1" applyBorder="1" applyAlignment="1" applyProtection="1" quotePrefix="1">
      <alignment horizontal="right" vertical="top"/>
      <protection/>
    </xf>
    <xf numFmtId="0" fontId="5" fillId="39" borderId="28" xfId="66" applyFont="1" applyFill="1" applyBorder="1" applyAlignment="1" applyProtection="1">
      <alignment vertical="top" wrapText="1"/>
      <protection/>
    </xf>
    <xf numFmtId="179" fontId="11" fillId="39" borderId="31" xfId="66" applyNumberFormat="1" applyFont="1" applyFill="1" applyBorder="1" applyAlignment="1" applyProtection="1" quotePrefix="1">
      <alignment horizontal="right" vertical="top"/>
      <protection/>
    </xf>
    <xf numFmtId="0" fontId="5" fillId="39" borderId="32" xfId="66" applyFont="1" applyFill="1" applyBorder="1" applyAlignment="1" applyProtection="1">
      <alignment vertical="top" wrapText="1"/>
      <protection/>
    </xf>
    <xf numFmtId="179" fontId="11" fillId="39" borderId="43" xfId="66" applyNumberFormat="1" applyFont="1" applyFill="1" applyBorder="1" applyAlignment="1" applyProtection="1" quotePrefix="1">
      <alignment horizontal="right" vertical="top"/>
      <protection/>
    </xf>
    <xf numFmtId="0" fontId="5" fillId="39" borderId="41" xfId="66" applyFont="1" applyFill="1" applyBorder="1" applyAlignment="1" applyProtection="1">
      <alignment vertical="top" wrapText="1"/>
      <protection/>
    </xf>
    <xf numFmtId="179" fontId="11" fillId="39" borderId="36" xfId="66" applyNumberFormat="1" applyFont="1" applyFill="1" applyBorder="1" applyAlignment="1" applyProtection="1" quotePrefix="1">
      <alignment horizontal="right" vertical="top"/>
      <protection/>
    </xf>
    <xf numFmtId="0" fontId="5" fillId="39" borderId="47" xfId="66" applyFont="1" applyFill="1" applyBorder="1" applyAlignment="1" applyProtection="1">
      <alignment vertical="top" wrapText="1"/>
      <protection/>
    </xf>
    <xf numFmtId="179" fontId="253" fillId="39" borderId="84" xfId="66" applyNumberFormat="1" applyFont="1" applyFill="1" applyBorder="1" applyAlignment="1" applyProtection="1" quotePrefix="1">
      <alignment horizontal="right" vertical="center"/>
      <protection/>
    </xf>
    <xf numFmtId="0" fontId="253" fillId="39" borderId="85" xfId="66" applyFont="1" applyFill="1" applyBorder="1" applyProtection="1">
      <alignment/>
      <protection/>
    </xf>
    <xf numFmtId="3" fontId="8" fillId="39" borderId="86" xfId="58" applyNumberFormat="1" applyFont="1" applyFill="1" applyBorder="1" applyAlignment="1" applyProtection="1">
      <alignment horizontal="right" vertical="center"/>
      <protection/>
    </xf>
    <xf numFmtId="3" fontId="5" fillId="39" borderId="87" xfId="58" applyNumberFormat="1" applyFont="1" applyFill="1" applyBorder="1" applyAlignment="1" applyProtection="1">
      <alignment horizontal="right" vertical="center"/>
      <protection/>
    </xf>
    <xf numFmtId="3" fontId="5" fillId="39" borderId="84" xfId="58" applyNumberFormat="1" applyFont="1" applyFill="1" applyBorder="1" applyAlignment="1" applyProtection="1">
      <alignment horizontal="right" vertical="center"/>
      <protection/>
    </xf>
    <xf numFmtId="3" fontId="5" fillId="39" borderId="88" xfId="58" applyNumberFormat="1" applyFont="1" applyFill="1" applyBorder="1" applyAlignment="1" applyProtection="1">
      <alignment horizontal="right" vertical="center"/>
      <protection/>
    </xf>
    <xf numFmtId="181" fontId="250" fillId="32" borderId="40" xfId="66" applyNumberFormat="1" applyFont="1" applyFill="1" applyBorder="1" applyAlignment="1" applyProtection="1">
      <alignment horizontal="right"/>
      <protection/>
    </xf>
    <xf numFmtId="3" fontId="250" fillId="32" borderId="61" xfId="58" applyNumberFormat="1" applyFont="1" applyFill="1" applyBorder="1" applyAlignment="1" applyProtection="1">
      <alignment horizontal="right" vertical="center"/>
      <protection/>
    </xf>
    <xf numFmtId="3" fontId="247" fillId="32" borderId="17" xfId="58" applyNumberFormat="1" applyFont="1" applyFill="1" applyBorder="1" applyAlignment="1" applyProtection="1">
      <alignment horizontal="right" vertical="center"/>
      <protection/>
    </xf>
    <xf numFmtId="3" fontId="247" fillId="32" borderId="12" xfId="58" applyNumberFormat="1" applyFont="1" applyFill="1" applyBorder="1" applyAlignment="1" applyProtection="1">
      <alignment horizontal="right" vertical="center"/>
      <protection/>
    </xf>
    <xf numFmtId="3" fontId="247" fillId="32" borderId="18" xfId="58" applyNumberFormat="1" applyFont="1" applyFill="1" applyBorder="1" applyAlignment="1" applyProtection="1">
      <alignment horizontal="right" vertical="center"/>
      <protection/>
    </xf>
    <xf numFmtId="181" fontId="8" fillId="39" borderId="58" xfId="66" applyNumberFormat="1" applyFont="1" applyFill="1" applyBorder="1" applyAlignment="1" applyProtection="1" quotePrefix="1">
      <alignment horizontal="right" vertical="center"/>
      <protection/>
    </xf>
    <xf numFmtId="0" fontId="8" fillId="39" borderId="59" xfId="58" applyFont="1" applyFill="1" applyBorder="1" applyAlignment="1" applyProtection="1">
      <alignment vertical="center"/>
      <protection/>
    </xf>
    <xf numFmtId="0" fontId="8" fillId="39" borderId="0" xfId="58" applyFont="1" applyFill="1" applyBorder="1" applyAlignment="1" applyProtection="1">
      <alignment vertical="center" wrapText="1"/>
      <protection/>
    </xf>
    <xf numFmtId="3" fontId="5" fillId="39" borderId="11" xfId="58" applyNumberFormat="1" applyFont="1" applyFill="1" applyBorder="1" applyAlignment="1" applyProtection="1">
      <alignment horizontal="right" vertical="center"/>
      <protection/>
    </xf>
    <xf numFmtId="181" fontId="8" fillId="39" borderId="26" xfId="66" applyNumberFormat="1" applyFont="1" applyFill="1" applyBorder="1" applyAlignment="1" applyProtection="1" quotePrefix="1">
      <alignment horizontal="right" vertical="center"/>
      <protection/>
    </xf>
    <xf numFmtId="0" fontId="5" fillId="39" borderId="0" xfId="58" applyFont="1" applyFill="1" applyBorder="1" applyAlignment="1" applyProtection="1">
      <alignment vertical="center"/>
      <protection/>
    </xf>
    <xf numFmtId="181" fontId="254" fillId="47" borderId="49" xfId="66" applyNumberFormat="1" applyFont="1" applyFill="1" applyBorder="1" applyAlignment="1" applyProtection="1">
      <alignment horizontal="right" vertical="center"/>
      <protection/>
    </xf>
    <xf numFmtId="0" fontId="249" fillId="47" borderId="50" xfId="66" applyFont="1" applyFill="1" applyBorder="1" applyAlignment="1" applyProtection="1">
      <alignment horizontal="right" vertical="center"/>
      <protection/>
    </xf>
    <xf numFmtId="0" fontId="250" fillId="47" borderId="51" xfId="68" applyFont="1" applyFill="1" applyBorder="1" applyAlignment="1" applyProtection="1">
      <alignment horizontal="center" vertical="center" wrapText="1"/>
      <protection/>
    </xf>
    <xf numFmtId="3" fontId="250" fillId="47" borderId="89" xfId="58" applyNumberFormat="1" applyFont="1" applyFill="1" applyBorder="1" applyAlignment="1" applyProtection="1">
      <alignment horizontal="right" vertical="center"/>
      <protection/>
    </xf>
    <xf numFmtId="3" fontId="247" fillId="47" borderId="49" xfId="58" applyNumberFormat="1" applyFont="1" applyFill="1" applyBorder="1" applyAlignment="1" applyProtection="1">
      <alignment horizontal="right" vertical="center"/>
      <protection/>
    </xf>
    <xf numFmtId="3" fontId="247" fillId="47" borderId="50" xfId="58" applyNumberFormat="1" applyFont="1" applyFill="1" applyBorder="1" applyAlignment="1" applyProtection="1">
      <alignment horizontal="right" vertical="center"/>
      <protection/>
    </xf>
    <xf numFmtId="3" fontId="247" fillId="47" borderId="51" xfId="58" applyNumberFormat="1" applyFont="1" applyFill="1" applyBorder="1" applyAlignment="1" applyProtection="1">
      <alignment horizontal="right" vertical="center"/>
      <protection/>
    </xf>
    <xf numFmtId="0" fontId="8" fillId="39" borderId="0" xfId="66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>
      <alignment vertical="center" wrapText="1"/>
      <protection/>
    </xf>
    <xf numFmtId="0" fontId="5" fillId="46" borderId="0" xfId="58" applyFont="1" applyFill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/>
      <protection/>
    </xf>
    <xf numFmtId="0" fontId="5" fillId="46" borderId="0" xfId="58" applyFont="1" applyFill="1" applyBorder="1" applyAlignment="1" applyProtection="1">
      <alignment vertical="center" wrapText="1"/>
      <protection/>
    </xf>
    <xf numFmtId="3" fontId="5" fillId="46" borderId="0" xfId="58" applyNumberFormat="1" applyFont="1" applyFill="1" applyAlignment="1" applyProtection="1">
      <alignment horizontal="right" vertical="center"/>
      <protection/>
    </xf>
    <xf numFmtId="0" fontId="5" fillId="49" borderId="0" xfId="58" applyFont="1" applyFill="1" applyAlignment="1">
      <alignment vertical="center"/>
      <protection/>
    </xf>
    <xf numFmtId="0" fontId="13" fillId="39" borderId="0" xfId="58" applyFont="1" applyFill="1" applyAlignment="1" applyProtection="1">
      <alignment horizontal="left" vertical="center"/>
      <protection/>
    </xf>
    <xf numFmtId="177" fontId="255" fillId="32" borderId="13" xfId="58" applyNumberFormat="1" applyFont="1" applyFill="1" applyBorder="1" applyAlignment="1" applyProtection="1">
      <alignment horizontal="center" vertical="center"/>
      <protection/>
    </xf>
    <xf numFmtId="0" fontId="13" fillId="49" borderId="0" xfId="58" applyFont="1" applyFill="1" applyAlignment="1">
      <alignment vertical="center"/>
      <protection/>
    </xf>
    <xf numFmtId="3" fontId="5" fillId="39" borderId="0" xfId="58" applyNumberFormat="1" applyFont="1" applyFill="1" applyAlignment="1" applyProtection="1" quotePrefix="1">
      <alignment horizontal="right" vertical="center"/>
      <protection/>
    </xf>
    <xf numFmtId="0" fontId="13" fillId="39" borderId="0" xfId="58" applyFont="1" applyFill="1" applyAlignment="1" applyProtection="1">
      <alignment horizontal="center" vertical="center"/>
      <protection/>
    </xf>
    <xf numFmtId="0" fontId="13" fillId="0" borderId="0" xfId="58" applyFont="1" applyAlignment="1" applyProtection="1" quotePrefix="1">
      <alignment vertical="center"/>
      <protection/>
    </xf>
    <xf numFmtId="178" fontId="5" fillId="39" borderId="0" xfId="58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32" borderId="12" xfId="58" applyFont="1" applyFill="1" applyBorder="1" applyAlignment="1" applyProtection="1">
      <alignment horizontal="center" vertical="center"/>
      <protection/>
    </xf>
    <xf numFmtId="0" fontId="256" fillId="49" borderId="14" xfId="58" applyFont="1" applyFill="1" applyBorder="1" applyAlignment="1" applyProtection="1">
      <alignment vertical="center"/>
      <protection/>
    </xf>
    <xf numFmtId="0" fontId="256" fillId="49" borderId="15" xfId="58" applyFont="1" applyFill="1" applyBorder="1" applyAlignment="1" applyProtection="1">
      <alignment horizontal="center" vertical="center"/>
      <protection/>
    </xf>
    <xf numFmtId="0" fontId="257" fillId="49" borderId="16" xfId="58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58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58" applyFont="1" applyFill="1" applyBorder="1" applyAlignment="1" applyProtection="1">
      <alignment horizontal="center" vertical="center"/>
      <protection/>
    </xf>
    <xf numFmtId="0" fontId="261" fillId="49" borderId="23" xfId="58" applyFont="1" applyFill="1" applyBorder="1" applyAlignment="1" applyProtection="1" quotePrefix="1">
      <alignment horizontal="center" vertical="center"/>
      <protection/>
    </xf>
    <xf numFmtId="0" fontId="261" fillId="49" borderId="24" xfId="58" applyFont="1" applyFill="1" applyBorder="1" applyAlignment="1" applyProtection="1">
      <alignment horizontal="center" vertical="center"/>
      <protection/>
    </xf>
    <xf numFmtId="0" fontId="262" fillId="0" borderId="91" xfId="66" applyFont="1" applyFill="1" applyBorder="1" applyAlignment="1" applyProtection="1">
      <alignment horizontal="center" vertical="center" wrapText="1"/>
      <protection/>
    </xf>
    <xf numFmtId="1" fontId="257" fillId="5" borderId="23" xfId="58" applyNumberFormat="1" applyFont="1" applyFill="1" applyBorder="1" applyAlignment="1" applyProtection="1">
      <alignment horizontal="center" vertical="center" wrapText="1"/>
      <protection/>
    </xf>
    <xf numFmtId="1" fontId="257" fillId="5" borderId="92" xfId="58" applyNumberFormat="1" applyFont="1" applyFill="1" applyBorder="1" applyAlignment="1" applyProtection="1">
      <alignment horizontal="center" vertical="center" wrapText="1"/>
      <protection/>
    </xf>
    <xf numFmtId="1" fontId="257" fillId="5" borderId="22" xfId="58" applyNumberFormat="1" applyFont="1" applyFill="1" applyBorder="1" applyAlignment="1" applyProtection="1">
      <alignment horizontal="center" vertical="center" wrapText="1"/>
      <protection/>
    </xf>
    <xf numFmtId="0" fontId="263" fillId="49" borderId="19" xfId="58" applyFont="1" applyFill="1" applyBorder="1" applyAlignment="1" applyProtection="1">
      <alignment horizontal="center" vertical="center" wrapText="1"/>
      <protection/>
    </xf>
    <xf numFmtId="0" fontId="264" fillId="32" borderId="61" xfId="66" applyFont="1" applyFill="1" applyBorder="1" applyAlignment="1" applyProtection="1">
      <alignment horizontal="left" vertical="center"/>
      <protection/>
    </xf>
    <xf numFmtId="1" fontId="5" fillId="32" borderId="13" xfId="58" applyNumberFormat="1" applyFont="1" applyFill="1" applyBorder="1" applyAlignment="1" applyProtection="1">
      <alignment horizontal="left" vertical="center" wrapText="1"/>
      <protection/>
    </xf>
    <xf numFmtId="1" fontId="256" fillId="39" borderId="18" xfId="58" applyNumberFormat="1" applyFont="1" applyFill="1" applyBorder="1" applyAlignment="1" applyProtection="1">
      <alignment horizontal="left" vertical="center" wrapText="1"/>
      <protection/>
    </xf>
    <xf numFmtId="3" fontId="47" fillId="39" borderId="61" xfId="58" applyNumberFormat="1" applyFont="1" applyFill="1" applyBorder="1" applyAlignment="1" quotePrefix="1">
      <alignment horizontal="center" vertical="center"/>
      <protection/>
    </xf>
    <xf numFmtId="3" fontId="48" fillId="39" borderId="17" xfId="58" applyNumberFormat="1" applyFont="1" applyFill="1" applyBorder="1" applyAlignment="1" quotePrefix="1">
      <alignment horizontal="center" vertical="center"/>
      <protection/>
    </xf>
    <xf numFmtId="3" fontId="48" fillId="39" borderId="12" xfId="58" applyNumberFormat="1" applyFont="1" applyFill="1" applyBorder="1" applyAlignment="1" applyProtection="1" quotePrefix="1">
      <alignment horizontal="center" vertical="center"/>
      <protection/>
    </xf>
    <xf numFmtId="3" fontId="19" fillId="39" borderId="18" xfId="58" applyNumberFormat="1" applyFont="1" applyFill="1" applyBorder="1" applyAlignment="1" applyProtection="1" quotePrefix="1">
      <alignment horizontal="center" vertical="center"/>
      <protection/>
    </xf>
    <xf numFmtId="3" fontId="24" fillId="39" borderId="61" xfId="58" applyNumberFormat="1" applyFont="1" applyFill="1" applyBorder="1" applyAlignment="1" applyProtection="1" quotePrefix="1">
      <alignment horizontal="center" vertical="center"/>
      <protection/>
    </xf>
    <xf numFmtId="0" fontId="261" fillId="39" borderId="20" xfId="66" applyFont="1" applyFill="1" applyBorder="1" applyAlignment="1" applyProtection="1">
      <alignment horizontal="left" vertical="center"/>
      <protection/>
    </xf>
    <xf numFmtId="1" fontId="5" fillId="39" borderId="21" xfId="58" applyNumberFormat="1" applyFont="1" applyFill="1" applyBorder="1" applyAlignment="1" applyProtection="1">
      <alignment horizontal="center" vertical="center"/>
      <protection/>
    </xf>
    <xf numFmtId="0" fontId="10" fillId="39" borderId="21" xfId="66" applyFont="1" applyFill="1" applyBorder="1" applyAlignment="1" applyProtection="1">
      <alignment horizontal="left" vertical="center" wrapText="1"/>
      <protection/>
    </xf>
    <xf numFmtId="3" fontId="5" fillId="39" borderId="26" xfId="58" applyNumberFormat="1" applyFont="1" applyFill="1" applyBorder="1" applyAlignment="1">
      <alignment horizontal="right" vertical="center"/>
      <protection/>
    </xf>
    <xf numFmtId="3" fontId="5" fillId="39" borderId="0" xfId="58" applyNumberFormat="1" applyFont="1" applyFill="1" applyBorder="1" applyAlignment="1">
      <alignment horizontal="right" vertical="center"/>
      <protection/>
    </xf>
    <xf numFmtId="179" fontId="265" fillId="5" borderId="40" xfId="66" applyNumberFormat="1" applyFont="1" applyFill="1" applyBorder="1" applyAlignment="1" applyProtection="1" quotePrefix="1">
      <alignment horizontal="right" vertical="center"/>
      <protection/>
    </xf>
    <xf numFmtId="3" fontId="256" fillId="5" borderId="17" xfId="58" applyNumberFormat="1" applyFont="1" applyFill="1" applyBorder="1" applyAlignment="1" applyProtection="1">
      <alignment vertical="center"/>
      <protection/>
    </xf>
    <xf numFmtId="3" fontId="256" fillId="5" borderId="12" xfId="58" applyNumberFormat="1" applyFont="1" applyFill="1" applyBorder="1" applyAlignment="1" applyProtection="1">
      <alignment vertical="center"/>
      <protection/>
    </xf>
    <xf numFmtId="3" fontId="256" fillId="5" borderId="18" xfId="58" applyNumberFormat="1" applyFont="1" applyFill="1" applyBorder="1" applyAlignment="1" applyProtection="1">
      <alignment vertical="center"/>
      <protection/>
    </xf>
    <xf numFmtId="0" fontId="5" fillId="39" borderId="32" xfId="66" applyFont="1" applyFill="1" applyBorder="1" applyAlignment="1" quotePrefix="1">
      <alignment horizontal="left" vertical="center" wrapText="1"/>
      <protection/>
    </xf>
    <xf numFmtId="179" fontId="11" fillId="39" borderId="72" xfId="66" applyNumberFormat="1" applyFont="1" applyFill="1" applyBorder="1" applyAlignment="1" quotePrefix="1">
      <alignment horizontal="right" vertical="center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3" fontId="5" fillId="39" borderId="75" xfId="58" applyNumberFormat="1" applyFont="1" applyFill="1" applyBorder="1" applyAlignment="1" applyProtection="1">
      <alignment horizontal="right" vertical="center"/>
      <protection locked="0"/>
    </xf>
    <xf numFmtId="3" fontId="5" fillId="39" borderId="72" xfId="58" applyNumberFormat="1" applyFont="1" applyFill="1" applyBorder="1" applyAlignment="1" applyProtection="1">
      <alignment horizontal="right" vertical="center"/>
      <protection locked="0"/>
    </xf>
    <xf numFmtId="186" fontId="244" fillId="45" borderId="76" xfId="58" applyNumberFormat="1" applyFont="1" applyFill="1" applyBorder="1" applyAlignment="1" applyProtection="1">
      <alignment horizontal="center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3" fontId="5" fillId="39" borderId="70" xfId="58" applyNumberFormat="1" applyFont="1" applyFill="1" applyBorder="1" applyAlignment="1" applyProtection="1">
      <alignment horizontal="right" vertical="center"/>
      <protection locked="0"/>
    </xf>
    <xf numFmtId="3" fontId="5" fillId="39" borderId="67" xfId="58" applyNumberFormat="1" applyFont="1" applyFill="1" applyBorder="1" applyAlignment="1" applyProtection="1">
      <alignment horizontal="right" vertical="center"/>
      <protection locked="0"/>
    </xf>
    <xf numFmtId="186" fontId="244" fillId="45" borderId="71" xfId="58" applyNumberFormat="1" applyFont="1" applyFill="1" applyBorder="1" applyAlignment="1" applyProtection="1">
      <alignment horizontal="center" vertical="center"/>
      <protection/>
    </xf>
    <xf numFmtId="0" fontId="5" fillId="39" borderId="34" xfId="66" applyFont="1" applyFill="1" applyBorder="1" applyAlignment="1">
      <alignment horizontal="left" vertical="center" wrapText="1"/>
      <protection/>
    </xf>
    <xf numFmtId="179" fontId="265" fillId="5" borderId="40" xfId="66" applyNumberFormat="1" applyFont="1" applyFill="1" applyBorder="1" applyAlignment="1" quotePrefix="1">
      <alignment horizontal="right" vertical="center"/>
      <protection/>
    </xf>
    <xf numFmtId="3" fontId="256" fillId="5" borderId="17" xfId="58" applyNumberFormat="1" applyFont="1" applyFill="1" applyBorder="1" applyAlignment="1">
      <alignment vertical="center"/>
      <protection/>
    </xf>
    <xf numFmtId="3" fontId="256" fillId="5" borderId="13" xfId="58" applyNumberFormat="1" applyFont="1" applyFill="1" applyBorder="1" applyAlignment="1">
      <alignment vertical="center"/>
      <protection/>
    </xf>
    <xf numFmtId="179" fontId="11" fillId="39" borderId="93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3" fontId="5" fillId="39" borderId="94" xfId="58" applyNumberFormat="1" applyFont="1" applyFill="1" applyBorder="1" applyAlignment="1" applyProtection="1">
      <alignment horizontal="right" vertical="center"/>
      <protection locked="0"/>
    </xf>
    <xf numFmtId="3" fontId="5" fillId="39" borderId="93" xfId="58" applyNumberFormat="1" applyFont="1" applyFill="1" applyBorder="1" applyAlignment="1" applyProtection="1">
      <alignment horizontal="right" vertical="center"/>
      <protection locked="0"/>
    </xf>
    <xf numFmtId="179" fontId="5" fillId="39" borderId="26" xfId="66" applyNumberFormat="1" applyFont="1" applyFill="1" applyBorder="1" applyAlignment="1">
      <alignment horizontal="right" vertical="center"/>
      <protection/>
    </xf>
    <xf numFmtId="0" fontId="5" fillId="39" borderId="68" xfId="66" applyFont="1" applyFill="1" applyBorder="1" applyAlignment="1">
      <alignment horizontal="left" vertical="center" wrapText="1"/>
      <protection/>
    </xf>
    <xf numFmtId="0" fontId="5" fillId="39" borderId="73" xfId="66" applyFont="1" applyFill="1" applyBorder="1" applyAlignment="1">
      <alignment horizontal="left" vertical="center" wrapText="1"/>
      <protection/>
    </xf>
    <xf numFmtId="179" fontId="11" fillId="39" borderId="10" xfId="66" applyNumberFormat="1" applyFont="1" applyFill="1" applyBorder="1" applyAlignment="1" quotePrefix="1">
      <alignment horizontal="right" vertical="center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3" fontId="5" fillId="39" borderId="23" xfId="58" applyNumberFormat="1" applyFont="1" applyFill="1" applyBorder="1" applyAlignment="1" applyProtection="1">
      <alignment horizontal="right" vertical="center"/>
      <protection locked="0"/>
    </xf>
    <xf numFmtId="3" fontId="5" fillId="39" borderId="24" xfId="58" applyNumberFormat="1" applyFont="1" applyFill="1" applyBorder="1" applyAlignment="1" applyProtection="1">
      <alignment horizontal="right" vertical="center"/>
      <protection locked="0"/>
    </xf>
    <xf numFmtId="186" fontId="244" fillId="45" borderId="22" xfId="58" applyNumberFormat="1" applyFont="1" applyFill="1" applyBorder="1" applyAlignment="1" applyProtection="1">
      <alignment horizontal="center" vertical="center"/>
      <protection/>
    </xf>
    <xf numFmtId="3" fontId="256" fillId="5" borderId="12" xfId="58" applyNumberFormat="1" applyFont="1" applyFill="1" applyBorder="1" applyAlignment="1">
      <alignment vertical="center"/>
      <protection/>
    </xf>
    <xf numFmtId="0" fontId="5" fillId="39" borderId="41" xfId="66" applyFont="1" applyFill="1" applyBorder="1" applyAlignment="1">
      <alignment horizontal="left" vertical="center" wrapText="1"/>
      <protection/>
    </xf>
    <xf numFmtId="0" fontId="5" fillId="39" borderId="48" xfId="66" applyFont="1" applyFill="1" applyBorder="1" applyAlignment="1">
      <alignment vertical="center" wrapText="1"/>
      <protection/>
    </xf>
    <xf numFmtId="0" fontId="5" fillId="39" borderId="26" xfId="66" applyFont="1" applyFill="1" applyBorder="1" applyAlignment="1">
      <alignment vertical="center"/>
      <protection/>
    </xf>
    <xf numFmtId="0" fontId="5" fillId="39" borderId="28" xfId="66" applyFont="1" applyFill="1" applyBorder="1" applyAlignment="1" quotePrefix="1">
      <alignment horizontal="left" vertical="center" wrapText="1"/>
      <protection/>
    </xf>
    <xf numFmtId="0" fontId="5" fillId="39" borderId="41" xfId="66" applyFont="1" applyFill="1" applyBorder="1" applyAlignment="1" quotePrefix="1">
      <alignment vertical="center" wrapText="1"/>
      <protection/>
    </xf>
    <xf numFmtId="179" fontId="11" fillId="39" borderId="27" xfId="66" applyNumberFormat="1" applyFont="1" applyFill="1" applyBorder="1" applyAlignment="1" quotePrefix="1">
      <alignment horizontal="right"/>
      <protection/>
    </xf>
    <xf numFmtId="0" fontId="5" fillId="39" borderId="28" xfId="66" applyFont="1" applyFill="1" applyBorder="1" applyAlignment="1" quotePrefix="1">
      <alignment horizontal="left"/>
      <protection/>
    </xf>
    <xf numFmtId="179" fontId="11" fillId="39" borderId="43" xfId="66" applyNumberFormat="1" applyFont="1" applyFill="1" applyBorder="1" applyAlignment="1" quotePrefix="1">
      <alignment horizontal="right"/>
      <protection/>
    </xf>
    <xf numFmtId="0" fontId="5" fillId="39" borderId="41" xfId="66" applyFont="1" applyFill="1" applyBorder="1" quotePrefix="1">
      <alignment/>
      <protection/>
    </xf>
    <xf numFmtId="3" fontId="256" fillId="5" borderId="17" xfId="58" applyNumberFormat="1" applyFont="1" applyFill="1" applyBorder="1" applyAlignment="1" applyProtection="1">
      <alignment vertical="center"/>
      <protection locked="0"/>
    </xf>
    <xf numFmtId="3" fontId="256" fillId="5" borderId="12" xfId="58" applyNumberFormat="1" applyFont="1" applyFill="1" applyBorder="1" applyAlignment="1" applyProtection="1">
      <alignment vertical="center"/>
      <protection locked="0"/>
    </xf>
    <xf numFmtId="179" fontId="11" fillId="39" borderId="27" xfId="66" applyNumberFormat="1" applyFont="1" applyFill="1" applyBorder="1" applyAlignment="1">
      <alignment horizontal="right" vertical="center"/>
      <protection/>
    </xf>
    <xf numFmtId="186" fontId="244" fillId="45" borderId="29" xfId="58" applyNumberFormat="1" applyFont="1" applyFill="1" applyBorder="1" applyAlignment="1" applyProtection="1">
      <alignment horizontal="center" vertical="center"/>
      <protection/>
    </xf>
    <xf numFmtId="186" fontId="244" fillId="45" borderId="27" xfId="58" applyNumberFormat="1" applyFont="1" applyFill="1" applyBorder="1" applyAlignment="1" applyProtection="1">
      <alignment horizontal="center" vertical="center"/>
      <protection/>
    </xf>
    <xf numFmtId="186" fontId="244" fillId="45" borderId="33" xfId="58" applyNumberFormat="1" applyFont="1" applyFill="1" applyBorder="1" applyAlignment="1" applyProtection="1">
      <alignment horizontal="center" vertical="center"/>
      <protection/>
    </xf>
    <xf numFmtId="186" fontId="244" fillId="45" borderId="31" xfId="58" applyNumberFormat="1" applyFont="1" applyFill="1" applyBorder="1" applyAlignment="1" applyProtection="1">
      <alignment horizontal="center" vertical="center"/>
      <protection/>
    </xf>
    <xf numFmtId="186" fontId="244" fillId="45" borderId="42" xfId="58" applyNumberFormat="1" applyFont="1" applyFill="1" applyBorder="1" applyAlignment="1" applyProtection="1">
      <alignment horizontal="center" vertical="center"/>
      <protection/>
    </xf>
    <xf numFmtId="186" fontId="244" fillId="45" borderId="43" xfId="58" applyNumberFormat="1" applyFont="1" applyFill="1" applyBorder="1" applyAlignment="1" applyProtection="1">
      <alignment horizontal="center" vertical="center"/>
      <protection/>
    </xf>
    <xf numFmtId="0" fontId="266" fillId="49" borderId="49" xfId="66" applyFont="1" applyFill="1" applyBorder="1" applyAlignment="1" quotePrefix="1">
      <alignment horizontal="right" vertical="center"/>
      <protection/>
    </xf>
    <xf numFmtId="0" fontId="261" fillId="49" borderId="50" xfId="66" applyFont="1" applyFill="1" applyBorder="1" applyAlignment="1">
      <alignment horizontal="right" vertical="center"/>
      <protection/>
    </xf>
    <xf numFmtId="0" fontId="257" fillId="49" borderId="51" xfId="66" applyFont="1" applyFill="1" applyBorder="1" applyAlignment="1">
      <alignment horizontal="center" vertical="center" wrapText="1"/>
      <protection/>
    </xf>
    <xf numFmtId="3" fontId="256" fillId="49" borderId="49" xfId="58" applyNumberFormat="1" applyFont="1" applyFill="1" applyBorder="1" applyAlignment="1">
      <alignment vertical="center"/>
      <protection/>
    </xf>
    <xf numFmtId="3" fontId="256" fillId="49" borderId="50" xfId="58" applyNumberFormat="1" applyFont="1" applyFill="1" applyBorder="1" applyAlignment="1">
      <alignment vertical="center"/>
      <protection/>
    </xf>
    <xf numFmtId="0" fontId="264" fillId="32" borderId="82" xfId="66" applyFont="1" applyFill="1" applyBorder="1" applyAlignment="1">
      <alignment horizontal="left" vertical="center"/>
      <protection/>
    </xf>
    <xf numFmtId="1" fontId="5" fillId="32" borderId="95" xfId="58" applyNumberFormat="1" applyFont="1" applyFill="1" applyBorder="1" applyAlignment="1">
      <alignment horizontal="left" vertical="center" wrapText="1"/>
      <protection/>
    </xf>
    <xf numFmtId="1" fontId="256" fillId="39" borderId="96" xfId="58" applyNumberFormat="1" applyFont="1" applyFill="1" applyBorder="1" applyAlignment="1">
      <alignment horizontal="left" vertical="center" wrapText="1"/>
      <protection/>
    </xf>
    <xf numFmtId="3" fontId="5" fillId="39" borderId="0" xfId="58" applyNumberFormat="1" applyFont="1" applyFill="1" applyBorder="1" applyAlignment="1">
      <alignment vertical="center"/>
      <protection/>
    </xf>
    <xf numFmtId="3" fontId="5" fillId="39" borderId="11" xfId="58" applyNumberFormat="1" applyFont="1" applyFill="1" applyBorder="1" applyAlignment="1" applyProtection="1">
      <alignment vertical="center"/>
      <protection/>
    </xf>
    <xf numFmtId="3" fontId="5" fillId="39" borderId="0" xfId="58" applyNumberFormat="1" applyFont="1" applyFill="1" applyBorder="1" applyAlignment="1" applyProtection="1">
      <alignment vertical="center"/>
      <protection/>
    </xf>
    <xf numFmtId="179" fontId="8" fillId="39" borderId="40" xfId="66" applyNumberFormat="1" applyFont="1" applyFill="1" applyBorder="1" applyAlignment="1" quotePrefix="1">
      <alignment horizontal="right" vertical="center"/>
      <protection/>
    </xf>
    <xf numFmtId="1" fontId="5" fillId="39" borderId="25" xfId="58" applyNumberFormat="1" applyFont="1" applyFill="1" applyBorder="1" applyAlignment="1">
      <alignment horizontal="left" vertical="center" wrapText="1"/>
      <protection/>
    </xf>
    <xf numFmtId="0" fontId="10" fillId="39" borderId="25" xfId="66" applyFont="1" applyFill="1" applyBorder="1" applyAlignment="1">
      <alignment horizontal="left" vertical="center" wrapText="1"/>
      <protection/>
    </xf>
    <xf numFmtId="3" fontId="5" fillId="39" borderId="25" xfId="58" applyNumberFormat="1" applyFont="1" applyFill="1" applyBorder="1" applyAlignment="1">
      <alignment vertical="center"/>
      <protection/>
    </xf>
    <xf numFmtId="3" fontId="5" fillId="39" borderId="97" xfId="58" applyNumberFormat="1" applyFont="1" applyFill="1" applyBorder="1" applyAlignment="1" applyProtection="1">
      <alignment vertical="center"/>
      <protection/>
    </xf>
    <xf numFmtId="3" fontId="5" fillId="39" borderId="25" xfId="58" applyNumberFormat="1" applyFont="1" applyFill="1" applyBorder="1" applyAlignment="1" applyProtection="1">
      <alignment vertical="center"/>
      <protection/>
    </xf>
    <xf numFmtId="0" fontId="266" fillId="49" borderId="49" xfId="66" applyFont="1" applyFill="1" applyBorder="1" applyAlignment="1" applyProtection="1" quotePrefix="1">
      <alignment horizontal="right" vertical="center"/>
      <protection/>
    </xf>
    <xf numFmtId="0" fontId="261" fillId="49" borderId="50" xfId="66" applyFont="1" applyFill="1" applyBorder="1" applyAlignment="1" applyProtection="1">
      <alignment horizontal="right" vertical="center"/>
      <protection/>
    </xf>
    <xf numFmtId="0" fontId="257" fillId="49" borderId="51" xfId="66" applyFont="1" applyFill="1" applyBorder="1" applyAlignment="1" applyProtection="1">
      <alignment horizontal="center" vertical="center" wrapText="1"/>
      <protection/>
    </xf>
    <xf numFmtId="3" fontId="257" fillId="49" borderId="89" xfId="58" applyNumberFormat="1" applyFont="1" applyFill="1" applyBorder="1" applyAlignment="1" applyProtection="1">
      <alignment vertical="center"/>
      <protection/>
    </xf>
    <xf numFmtId="3" fontId="256" fillId="49" borderId="49" xfId="58" applyNumberFormat="1" applyFont="1" applyFill="1" applyBorder="1" applyAlignment="1" applyProtection="1">
      <alignment vertical="center"/>
      <protection/>
    </xf>
    <xf numFmtId="3" fontId="256" fillId="49" borderId="50" xfId="58" applyNumberFormat="1" applyFont="1" applyFill="1" applyBorder="1" applyAlignment="1" applyProtection="1">
      <alignment vertical="center"/>
      <protection/>
    </xf>
    <xf numFmtId="3" fontId="256" fillId="49" borderId="51" xfId="58" applyNumberFormat="1" applyFont="1" applyFill="1" applyBorder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/>
      <protection/>
    </xf>
    <xf numFmtId="0" fontId="5" fillId="49" borderId="0" xfId="58" applyFont="1" applyFill="1" applyAlignment="1" applyProtection="1">
      <alignment vertical="center" wrapText="1"/>
      <protection/>
    </xf>
    <xf numFmtId="0" fontId="5" fillId="50" borderId="0" xfId="58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58" applyFont="1" applyFill="1" applyBorder="1" applyAlignment="1" applyProtection="1" quotePrefix="1">
      <alignment horizontal="center" vertical="center"/>
      <protection/>
    </xf>
    <xf numFmtId="0" fontId="5" fillId="0" borderId="0" xfId="58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58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58" applyFont="1" applyFill="1" applyBorder="1" applyAlignment="1" applyProtection="1">
      <alignment horizontal="center" vertical="center"/>
      <protection/>
    </xf>
    <xf numFmtId="0" fontId="5" fillId="39" borderId="0" xfId="58" applyFont="1" applyFill="1" applyBorder="1" applyAlignment="1" applyProtection="1" quotePrefix="1">
      <alignment horizontal="center" vertical="center" wrapText="1"/>
      <protection/>
    </xf>
    <xf numFmtId="0" fontId="13" fillId="51" borderId="98" xfId="58" applyFont="1" applyFill="1" applyBorder="1" applyAlignment="1" applyProtection="1" quotePrefix="1">
      <alignment horizontal="center" vertical="center" wrapText="1"/>
      <protection/>
    </xf>
    <xf numFmtId="1" fontId="13" fillId="39" borderId="23" xfId="58" applyNumberFormat="1" applyFont="1" applyFill="1" applyBorder="1" applyAlignment="1" applyProtection="1">
      <alignment horizontal="center" vertical="center" wrapText="1"/>
      <protection/>
    </xf>
    <xf numFmtId="1" fontId="13" fillId="39" borderId="92" xfId="58" applyNumberFormat="1" applyFont="1" applyFill="1" applyBorder="1" applyAlignment="1" applyProtection="1">
      <alignment horizontal="center" vertical="center" wrapText="1"/>
      <protection/>
    </xf>
    <xf numFmtId="1" fontId="13" fillId="39" borderId="22" xfId="58" applyNumberFormat="1" applyFont="1" applyFill="1" applyBorder="1" applyAlignment="1" applyProtection="1">
      <alignment horizontal="center" vertical="center" wrapText="1"/>
      <protection/>
    </xf>
    <xf numFmtId="0" fontId="51" fillId="51" borderId="19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Border="1" applyAlignment="1" applyProtection="1" quotePrefix="1">
      <alignment horizontal="left" vertical="center"/>
      <protection/>
    </xf>
    <xf numFmtId="0" fontId="5" fillId="39" borderId="0" xfId="58" applyFont="1" applyFill="1" applyBorder="1" applyAlignment="1" applyProtection="1">
      <alignment horizontal="center" vertical="center"/>
      <protection/>
    </xf>
    <xf numFmtId="0" fontId="5" fillId="39" borderId="82" xfId="58" applyFont="1" applyFill="1" applyBorder="1" applyAlignment="1" applyProtection="1" quotePrefix="1">
      <alignment horizontal="left" vertical="center" wrapText="1"/>
      <protection/>
    </xf>
    <xf numFmtId="3" fontId="47" fillId="39" borderId="99" xfId="58" applyNumberFormat="1" applyFont="1" applyFill="1" applyBorder="1" applyAlignment="1" quotePrefix="1">
      <alignment horizontal="center" vertical="center"/>
      <protection/>
    </xf>
    <xf numFmtId="3" fontId="48" fillId="39" borderId="94" xfId="58" applyNumberFormat="1" applyFont="1" applyFill="1" applyBorder="1" applyAlignment="1" quotePrefix="1">
      <alignment horizontal="center" vertical="center"/>
      <protection/>
    </xf>
    <xf numFmtId="3" fontId="48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19" fillId="39" borderId="94" xfId="58" applyNumberFormat="1" applyFont="1" applyFill="1" applyBorder="1" applyAlignment="1" applyProtection="1" quotePrefix="1">
      <alignment horizontal="center" vertical="center"/>
      <protection/>
    </xf>
    <xf numFmtId="3" fontId="19" fillId="39" borderId="93" xfId="58" applyNumberFormat="1" applyFont="1" applyFill="1" applyBorder="1" applyAlignment="1" applyProtection="1" quotePrefix="1">
      <alignment horizontal="center" vertical="center"/>
      <protection/>
    </xf>
    <xf numFmtId="3" fontId="19" fillId="39" borderId="100" xfId="58" applyNumberFormat="1" applyFont="1" applyFill="1" applyBorder="1" applyAlignment="1" applyProtection="1" quotePrefix="1">
      <alignment horizontal="center" vertical="center"/>
      <protection/>
    </xf>
    <xf numFmtId="3" fontId="24" fillId="39" borderId="99" xfId="58" applyNumberFormat="1" applyFont="1" applyFill="1" applyBorder="1" applyAlignment="1" applyProtection="1" quotePrefix="1">
      <alignment horizontal="center" vertical="center"/>
      <protection/>
    </xf>
    <xf numFmtId="176" fontId="5" fillId="39" borderId="0" xfId="58" applyNumberFormat="1" applyFont="1" applyFill="1" applyBorder="1" applyAlignment="1" applyProtection="1" quotePrefix="1">
      <alignment horizontal="center" vertical="center"/>
      <protection/>
    </xf>
    <xf numFmtId="176" fontId="13" fillId="51" borderId="101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101" xfId="58" applyNumberFormat="1" applyFont="1" applyFill="1" applyBorder="1" applyAlignment="1" applyProtection="1">
      <alignment horizontal="right" vertical="center"/>
      <protection/>
    </xf>
    <xf numFmtId="3" fontId="5" fillId="42" borderId="95" xfId="58" applyNumberFormat="1" applyFont="1" applyFill="1" applyBorder="1" applyAlignment="1">
      <alignment horizontal="right" vertical="center"/>
      <protection/>
    </xf>
    <xf numFmtId="3" fontId="5" fillId="42" borderId="102" xfId="58" applyNumberFormat="1" applyFont="1" applyFill="1" applyBorder="1" applyAlignment="1">
      <alignment horizontal="right" vertical="center"/>
      <protection/>
    </xf>
    <xf numFmtId="3" fontId="5" fillId="42" borderId="96" xfId="58" applyNumberFormat="1" applyFont="1" applyFill="1" applyBorder="1" applyAlignment="1">
      <alignment horizontal="right" vertical="center"/>
      <protection/>
    </xf>
    <xf numFmtId="187" fontId="8" fillId="51" borderId="101" xfId="58" applyNumberFormat="1" applyFont="1" applyFill="1" applyBorder="1" applyAlignment="1" applyProtection="1">
      <alignment horizontal="right" vertical="center"/>
      <protection/>
    </xf>
    <xf numFmtId="176" fontId="5" fillId="39" borderId="0" xfId="58" applyNumberFormat="1" applyFont="1" applyFill="1" applyBorder="1" applyAlignment="1" applyProtection="1">
      <alignment vertical="center"/>
      <protection/>
    </xf>
    <xf numFmtId="176" fontId="13" fillId="51" borderId="89" xfId="58" applyNumberFormat="1" applyFont="1" applyFill="1" applyBorder="1" applyAlignment="1" applyProtection="1" quotePrefix="1">
      <alignment horizontal="center" vertical="center" wrapText="1"/>
      <protection/>
    </xf>
    <xf numFmtId="187" fontId="13" fillId="51" borderId="89" xfId="58" applyNumberFormat="1" applyFont="1" applyFill="1" applyBorder="1" applyAlignment="1" applyProtection="1">
      <alignment horizontal="right" vertical="center"/>
      <protection/>
    </xf>
    <xf numFmtId="187" fontId="5" fillId="42" borderId="49" xfId="58" applyNumberFormat="1" applyFont="1" applyFill="1" applyBorder="1" applyAlignment="1" applyProtection="1">
      <alignment horizontal="right" vertical="center"/>
      <protection/>
    </xf>
    <xf numFmtId="187" fontId="5" fillId="42" borderId="50" xfId="58" applyNumberFormat="1" applyFont="1" applyFill="1" applyBorder="1" applyAlignment="1" applyProtection="1">
      <alignment horizontal="right" vertical="center"/>
      <protection/>
    </xf>
    <xf numFmtId="187" fontId="5" fillId="42" borderId="51" xfId="58" applyNumberFormat="1" applyFont="1" applyFill="1" applyBorder="1" applyAlignment="1" applyProtection="1">
      <alignment horizontal="right" vertical="center"/>
      <protection/>
    </xf>
    <xf numFmtId="187" fontId="8" fillId="51" borderId="89" xfId="58" applyNumberFormat="1" applyFont="1" applyFill="1" applyBorder="1" applyAlignment="1" applyProtection="1">
      <alignment horizontal="right" vertical="center"/>
      <protection/>
    </xf>
    <xf numFmtId="0" fontId="267" fillId="39" borderId="103" xfId="62" applyFont="1" applyFill="1" applyBorder="1" applyProtection="1">
      <alignment/>
      <protection/>
    </xf>
    <xf numFmtId="188" fontId="267" fillId="39" borderId="0" xfId="62" applyNumberFormat="1" applyFont="1" applyFill="1" applyBorder="1" applyProtection="1">
      <alignment/>
      <protection/>
    </xf>
    <xf numFmtId="0" fontId="5" fillId="50" borderId="0" xfId="58" applyFont="1" applyFill="1" applyAlignment="1" applyProtection="1">
      <alignment vertical="center"/>
      <protection/>
    </xf>
    <xf numFmtId="0" fontId="5" fillId="50" borderId="0" xfId="58" applyFont="1" applyFill="1" applyAlignment="1" applyProtection="1">
      <alignment vertical="center" wrapText="1"/>
      <protection/>
    </xf>
    <xf numFmtId="0" fontId="268" fillId="52" borderId="104" xfId="58" applyFont="1" applyFill="1" applyBorder="1" applyAlignment="1" applyProtection="1" quotePrefix="1">
      <alignment vertical="center"/>
      <protection/>
    </xf>
    <xf numFmtId="0" fontId="269" fillId="52" borderId="105" xfId="58" applyFont="1" applyFill="1" applyBorder="1" applyAlignment="1" applyProtection="1">
      <alignment horizontal="center" vertical="center"/>
      <protection/>
    </xf>
    <xf numFmtId="0" fontId="268" fillId="52" borderId="106" xfId="58" applyFont="1" applyFill="1" applyBorder="1" applyAlignment="1" applyProtection="1" quotePrefix="1">
      <alignment horizontal="center" vertical="center" wrapText="1"/>
      <protection/>
    </xf>
    <xf numFmtId="0" fontId="270" fillId="52" borderId="14" xfId="58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58" applyFont="1" applyFill="1" applyBorder="1" applyAlignment="1" applyProtection="1">
      <alignment horizontal="center" vertical="center"/>
      <protection/>
    </xf>
    <xf numFmtId="0" fontId="272" fillId="52" borderId="17" xfId="58" applyFont="1" applyFill="1" applyBorder="1" applyAlignment="1" applyProtection="1" quotePrefix="1">
      <alignment horizontal="center" vertical="center"/>
      <protection/>
    </xf>
    <xf numFmtId="0" fontId="272" fillId="52" borderId="12" xfId="58" applyFont="1" applyFill="1" applyBorder="1" applyAlignment="1" applyProtection="1">
      <alignment horizontal="center" vertical="center"/>
      <protection/>
    </xf>
    <xf numFmtId="0" fontId="8" fillId="39" borderId="97" xfId="66" applyFont="1" applyFill="1" applyBorder="1" applyAlignment="1" applyProtection="1">
      <alignment horizontal="center" vertical="center" wrapText="1"/>
      <protection/>
    </xf>
    <xf numFmtId="1" fontId="268" fillId="39" borderId="23" xfId="58" applyNumberFormat="1" applyFont="1" applyFill="1" applyBorder="1" applyAlignment="1" applyProtection="1">
      <alignment horizontal="center" vertical="center" wrapText="1"/>
      <protection/>
    </xf>
    <xf numFmtId="1" fontId="268" fillId="39" borderId="92" xfId="58" applyNumberFormat="1" applyFont="1" applyFill="1" applyBorder="1" applyAlignment="1" applyProtection="1">
      <alignment horizontal="center" vertical="center" wrapText="1"/>
      <protection/>
    </xf>
    <xf numFmtId="1" fontId="268" fillId="39" borderId="22" xfId="58" applyNumberFormat="1" applyFont="1" applyFill="1" applyBorder="1" applyAlignment="1" applyProtection="1">
      <alignment horizontal="center" vertical="center" wrapText="1"/>
      <protection/>
    </xf>
    <xf numFmtId="0" fontId="273" fillId="52" borderId="19" xfId="58" applyFont="1" applyFill="1" applyBorder="1" applyAlignment="1" applyProtection="1">
      <alignment horizontal="center" vertical="center" wrapText="1"/>
      <protection/>
    </xf>
    <xf numFmtId="0" fontId="5" fillId="39" borderId="40" xfId="58" applyFont="1" applyFill="1" applyBorder="1" applyAlignment="1" applyProtection="1">
      <alignment horizontal="left" vertical="center"/>
      <protection/>
    </xf>
    <xf numFmtId="0" fontId="5" fillId="39" borderId="13" xfId="58" applyFont="1" applyFill="1" applyBorder="1" applyAlignment="1" applyProtection="1">
      <alignment horizontal="left" vertical="center"/>
      <protection/>
    </xf>
    <xf numFmtId="0" fontId="269" fillId="39" borderId="0" xfId="58" applyFont="1" applyFill="1" applyBorder="1" applyAlignment="1" applyProtection="1">
      <alignment horizontal="left" vertical="center" wrapText="1"/>
      <protection/>
    </xf>
    <xf numFmtId="179" fontId="268" fillId="4" borderId="40" xfId="66" applyNumberFormat="1" applyFont="1" applyFill="1" applyBorder="1" applyAlignment="1" quotePrefix="1">
      <alignment horizontal="right" vertical="center"/>
      <protection/>
    </xf>
    <xf numFmtId="3" fontId="268" fillId="4" borderId="61" xfId="58" applyNumberFormat="1" applyFont="1" applyFill="1" applyBorder="1" applyAlignment="1" applyProtection="1">
      <alignment vertical="center"/>
      <protection/>
    </xf>
    <xf numFmtId="3" fontId="269" fillId="4" borderId="17" xfId="58" applyNumberFormat="1" applyFont="1" applyFill="1" applyBorder="1" applyAlignment="1">
      <alignment vertical="center"/>
      <protection/>
    </xf>
    <xf numFmtId="3" fontId="269" fillId="4" borderId="12" xfId="58" applyNumberFormat="1" applyFont="1" applyFill="1" applyBorder="1" applyAlignment="1" applyProtection="1">
      <alignment vertical="center"/>
      <protection/>
    </xf>
    <xf numFmtId="3" fontId="269" fillId="4" borderId="18" xfId="58" applyNumberFormat="1" applyFont="1" applyFill="1" applyBorder="1" applyAlignment="1" applyProtection="1">
      <alignment vertical="center"/>
      <protection/>
    </xf>
    <xf numFmtId="176" fontId="5" fillId="39" borderId="26" xfId="66" applyNumberFormat="1" applyFont="1" applyFill="1" applyBorder="1" applyAlignment="1">
      <alignment horizontal="right" vertical="center"/>
      <protection/>
    </xf>
    <xf numFmtId="0" fontId="5" fillId="39" borderId="28" xfId="66" applyFont="1" applyFill="1" applyBorder="1" applyAlignment="1">
      <alignment vertical="center" wrapText="1"/>
      <protection/>
    </xf>
    <xf numFmtId="186" fontId="244" fillId="53" borderId="30" xfId="58" applyNumberFormat="1" applyFont="1" applyFill="1" applyBorder="1" applyAlignment="1" applyProtection="1">
      <alignment horizontal="center" vertical="center"/>
      <protection/>
    </xf>
    <xf numFmtId="186" fontId="244" fillId="53" borderId="34" xfId="58" applyNumberFormat="1" applyFont="1" applyFill="1" applyBorder="1" applyAlignment="1" applyProtection="1">
      <alignment horizontal="center" vertical="center"/>
      <protection/>
    </xf>
    <xf numFmtId="186" fontId="244" fillId="53" borderId="44" xfId="58" applyNumberFormat="1" applyFont="1" applyFill="1" applyBorder="1" applyAlignment="1" applyProtection="1">
      <alignment horizontal="center" vertical="center"/>
      <protection/>
    </xf>
    <xf numFmtId="3" fontId="269" fillId="4" borderId="17" xfId="58" applyNumberFormat="1" applyFont="1" applyFill="1" applyBorder="1" applyAlignment="1" applyProtection="1">
      <alignment vertical="center"/>
      <protection/>
    </xf>
    <xf numFmtId="0" fontId="10" fillId="39" borderId="28" xfId="66" applyFont="1" applyFill="1" applyBorder="1" applyAlignment="1">
      <alignment vertical="center" wrapText="1"/>
      <protection/>
    </xf>
    <xf numFmtId="179" fontId="11" fillId="39" borderId="107" xfId="66" applyNumberFormat="1" applyFont="1" applyFill="1" applyBorder="1" applyAlignment="1" quotePrefix="1">
      <alignment horizontal="right" vertical="center"/>
      <protection/>
    </xf>
    <xf numFmtId="0" fontId="10" fillId="39" borderId="108" xfId="66" applyFont="1" applyFill="1" applyBorder="1" applyAlignment="1">
      <alignment vertical="center" wrapText="1"/>
      <protection/>
    </xf>
    <xf numFmtId="3" fontId="5" fillId="39" borderId="107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vertical="center" wrapText="1"/>
      <protection/>
    </xf>
    <xf numFmtId="3" fontId="269" fillId="4" borderId="109" xfId="58" applyNumberFormat="1" applyFont="1" applyFill="1" applyBorder="1" applyAlignment="1" applyProtection="1">
      <alignment vertical="center"/>
      <protection/>
    </xf>
    <xf numFmtId="0" fontId="10" fillId="39" borderId="108" xfId="58" applyFont="1" applyFill="1" applyBorder="1" applyAlignment="1">
      <alignment vertical="center" wrapText="1"/>
      <protection/>
    </xf>
    <xf numFmtId="3" fontId="5" fillId="39" borderId="110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58" applyFont="1" applyFill="1" applyBorder="1" applyAlignment="1">
      <alignment vertical="center" wrapText="1"/>
      <protection/>
    </xf>
    <xf numFmtId="186" fontId="244" fillId="53" borderId="76" xfId="58" applyNumberFormat="1" applyFont="1" applyFill="1" applyBorder="1" applyAlignment="1" applyProtection="1">
      <alignment horizontal="center" vertical="center"/>
      <protection/>
    </xf>
    <xf numFmtId="179" fontId="11" fillId="39" borderId="77" xfId="66" applyNumberFormat="1" applyFont="1" applyFill="1" applyBorder="1" applyAlignment="1" quotePrefix="1">
      <alignment horizontal="right" vertical="center"/>
      <protection/>
    </xf>
    <xf numFmtId="0" fontId="10" fillId="39" borderId="78" xfId="58" applyFont="1" applyFill="1" applyBorder="1" applyAlignment="1">
      <alignment vertical="center" wrapText="1"/>
      <protection/>
    </xf>
    <xf numFmtId="3" fontId="5" fillId="39" borderId="80" xfId="58" applyNumberFormat="1" applyFont="1" applyFill="1" applyBorder="1" applyAlignment="1" applyProtection="1">
      <alignment horizontal="right" vertical="center"/>
      <protection locked="0"/>
    </xf>
    <xf numFmtId="3" fontId="5" fillId="39" borderId="77" xfId="58" applyNumberFormat="1" applyFont="1" applyFill="1" applyBorder="1" applyAlignment="1" applyProtection="1">
      <alignment horizontal="right" vertical="center"/>
      <protection locked="0"/>
    </xf>
    <xf numFmtId="186" fontId="244" fillId="53" borderId="81" xfId="58" applyNumberFormat="1" applyFont="1" applyFill="1" applyBorder="1" applyAlignment="1" applyProtection="1">
      <alignment horizontal="center" vertical="center"/>
      <protection/>
    </xf>
    <xf numFmtId="0" fontId="10" fillId="39" borderId="10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3" fontId="268" fillId="4" borderId="61" xfId="58" applyNumberFormat="1" applyFont="1" applyFill="1" applyBorder="1" applyAlignment="1" applyProtection="1">
      <alignment horizontal="right" vertical="center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/>
    </xf>
    <xf numFmtId="3" fontId="269" fillId="4" borderId="12" xfId="58" applyNumberFormat="1" applyFont="1" applyFill="1" applyBorder="1" applyAlignment="1" applyProtection="1">
      <alignment horizontal="right" vertical="center"/>
      <protection/>
    </xf>
    <xf numFmtId="179" fontId="11" fillId="39" borderId="107" xfId="66" applyNumberFormat="1" applyFont="1" applyFill="1" applyBorder="1" applyAlignment="1" quotePrefix="1">
      <alignment horizontal="right"/>
      <protection/>
    </xf>
    <xf numFmtId="0" fontId="10" fillId="39" borderId="108" xfId="66" applyFont="1" applyFill="1" applyBorder="1">
      <alignment/>
      <protection/>
    </xf>
    <xf numFmtId="179" fontId="11" fillId="39" borderId="36" xfId="66" applyNumberFormat="1" applyFont="1" applyFill="1" applyBorder="1" applyAlignment="1" quotePrefix="1">
      <alignment horizontal="right"/>
      <protection/>
    </xf>
    <xf numFmtId="0" fontId="10" fillId="39" borderId="47" xfId="66" applyFont="1" applyFill="1" applyBorder="1">
      <alignment/>
      <protection/>
    </xf>
    <xf numFmtId="0" fontId="5" fillId="39" borderId="108" xfId="66" applyFont="1" applyFill="1" applyBorder="1" applyAlignment="1">
      <alignment horizontal="left" vertical="center" wrapText="1"/>
      <protection/>
    </xf>
    <xf numFmtId="0" fontId="5" fillId="39" borderId="78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3" fontId="269" fillId="4" borderId="17" xfId="58" applyNumberFormat="1" applyFont="1" applyFill="1" applyBorder="1" applyAlignment="1" applyProtection="1">
      <alignment horizontal="right" vertical="center"/>
      <protection locked="0"/>
    </xf>
    <xf numFmtId="3" fontId="269" fillId="4" borderId="12" xfId="58" applyNumberFormat="1" applyFont="1" applyFill="1" applyBorder="1" applyAlignment="1" applyProtection="1">
      <alignment horizontal="right" vertical="center"/>
      <protection locked="0"/>
    </xf>
    <xf numFmtId="0" fontId="10" fillId="39" borderId="47" xfId="66" applyFont="1" applyFill="1" applyBorder="1" applyAlignment="1">
      <alignment horizontal="left" vertical="center" wrapText="1"/>
      <protection/>
    </xf>
    <xf numFmtId="179" fontId="268" fillId="4" borderId="26" xfId="66" applyNumberFormat="1" applyFont="1" applyFill="1" applyBorder="1" applyAlignment="1" quotePrefix="1">
      <alignment horizontal="right" vertical="center"/>
      <protection/>
    </xf>
    <xf numFmtId="0" fontId="5" fillId="39" borderId="59" xfId="66" applyFont="1" applyFill="1" applyBorder="1" applyAlignment="1">
      <alignment horizontal="left" vertical="center" wrapText="1"/>
      <protection/>
    </xf>
    <xf numFmtId="0" fontId="5" fillId="39" borderId="0" xfId="66" applyFont="1" applyFill="1" applyBorder="1" applyAlignment="1">
      <alignment horizontal="left" vertical="center" wrapText="1"/>
      <protection/>
    </xf>
    <xf numFmtId="179" fontId="268" fillId="53" borderId="40" xfId="66" applyNumberFormat="1" applyFont="1" applyFill="1" applyBorder="1" applyAlignment="1" quotePrefix="1">
      <alignment horizontal="right" vertical="center"/>
      <protection/>
    </xf>
    <xf numFmtId="0" fontId="5" fillId="39" borderId="111" xfId="66" applyFont="1" applyFill="1" applyBorder="1" applyAlignment="1">
      <alignment horizontal="left" vertical="center" wrapText="1"/>
      <protection/>
    </xf>
    <xf numFmtId="179" fontId="268" fillId="4" borderId="20" xfId="66" applyNumberFormat="1" applyFont="1" applyFill="1" applyBorder="1" applyAlignment="1" quotePrefix="1">
      <alignment horizontal="right" vertical="center"/>
      <protection/>
    </xf>
    <xf numFmtId="3" fontId="268" fillId="4" borderId="19" xfId="58" applyNumberFormat="1" applyFont="1" applyFill="1" applyBorder="1" applyAlignment="1" applyProtection="1">
      <alignment vertical="center"/>
      <protection/>
    </xf>
    <xf numFmtId="3" fontId="269" fillId="4" borderId="23" xfId="58" applyNumberFormat="1" applyFont="1" applyFill="1" applyBorder="1" applyAlignment="1" applyProtection="1">
      <alignment vertical="center"/>
      <protection/>
    </xf>
    <xf numFmtId="3" fontId="269" fillId="4" borderId="24" xfId="58" applyNumberFormat="1" applyFont="1" applyFill="1" applyBorder="1" applyAlignment="1" applyProtection="1">
      <alignment vertical="center"/>
      <protection/>
    </xf>
    <xf numFmtId="0" fontId="10" fillId="39" borderId="112" xfId="66" applyFont="1" applyFill="1" applyBorder="1" applyAlignment="1">
      <alignment horizontal="left" vertical="center" wrapText="1"/>
      <protection/>
    </xf>
    <xf numFmtId="179" fontId="11" fillId="39" borderId="67" xfId="66" applyNumberFormat="1" applyFont="1" applyFill="1" applyBorder="1" applyAlignment="1" quotePrefix="1">
      <alignment horizontal="right"/>
      <protection/>
    </xf>
    <xf numFmtId="0" fontId="5" fillId="39" borderId="68" xfId="66" applyFont="1" applyFill="1" applyBorder="1" applyAlignment="1">
      <alignment horizontal="left" wrapText="1"/>
      <protection/>
    </xf>
    <xf numFmtId="179" fontId="11" fillId="39" borderId="72" xfId="66" applyNumberFormat="1" applyFont="1" applyFill="1" applyBorder="1" applyAlignment="1" quotePrefix="1">
      <alignment horizontal="right"/>
      <protection/>
    </xf>
    <xf numFmtId="0" fontId="5" fillId="39" borderId="73" xfId="66" applyFont="1" applyFill="1" applyBorder="1" applyAlignment="1">
      <alignment horizontal="left" wrapText="1"/>
      <protection/>
    </xf>
    <xf numFmtId="0" fontId="10" fillId="39" borderId="68" xfId="66" applyFont="1" applyFill="1" applyBorder="1" applyAlignment="1">
      <alignment horizontal="left" vertical="center" wrapText="1"/>
      <protection/>
    </xf>
    <xf numFmtId="0" fontId="10" fillId="39" borderId="32" xfId="66" applyFont="1" applyFill="1" applyBorder="1" applyAlignment="1">
      <alignment horizontal="left" vertical="center" wrapText="1"/>
      <protection/>
    </xf>
    <xf numFmtId="0" fontId="10" fillId="39" borderId="73" xfId="66" applyFont="1" applyFill="1" applyBorder="1" applyAlignment="1">
      <alignment horizontal="left" vertical="center" wrapText="1"/>
      <protection/>
    </xf>
    <xf numFmtId="3" fontId="5" fillId="39" borderId="65" xfId="58" applyNumberFormat="1" applyFont="1" applyFill="1" applyBorder="1" applyAlignment="1" applyProtection="1">
      <alignment horizontal="right" vertical="center"/>
      <protection locked="0"/>
    </xf>
    <xf numFmtId="3" fontId="5" fillId="39" borderId="10" xfId="58" applyNumberFormat="1" applyFont="1" applyFill="1" applyBorder="1" applyAlignment="1" applyProtection="1">
      <alignment horizontal="right" vertical="center"/>
      <protection locked="0"/>
    </xf>
    <xf numFmtId="0" fontId="11" fillId="39" borderId="68" xfId="66" applyFont="1" applyFill="1" applyBorder="1" applyAlignment="1">
      <alignment horizontal="left" vertical="center" wrapText="1"/>
      <protection/>
    </xf>
    <xf numFmtId="0" fontId="11" fillId="39" borderId="73" xfId="66" applyFont="1" applyFill="1" applyBorder="1" applyAlignment="1">
      <alignment horizontal="left" vertical="center" wrapText="1"/>
      <protection/>
    </xf>
    <xf numFmtId="0" fontId="10" fillId="39" borderId="41" xfId="66" applyFont="1" applyFill="1" applyBorder="1" applyAlignment="1">
      <alignment horizontal="left" vertical="center" wrapText="1"/>
      <protection/>
    </xf>
    <xf numFmtId="0" fontId="5" fillId="39" borderId="26" xfId="66" applyFont="1" applyFill="1" applyBorder="1" applyAlignment="1" quotePrefix="1">
      <alignment horizontal="right" vertical="center"/>
      <protection/>
    </xf>
    <xf numFmtId="179" fontId="11" fillId="39" borderId="67" xfId="66" applyNumberFormat="1" applyFont="1" applyFill="1" applyBorder="1" applyAlignment="1" quotePrefix="1">
      <alignment horizontal="right" vertical="center"/>
      <protection/>
    </xf>
    <xf numFmtId="0" fontId="11" fillId="39" borderId="32" xfId="66" applyFont="1" applyFill="1" applyBorder="1" applyAlignment="1">
      <alignment horizontal="left" vertical="center" wrapText="1"/>
      <protection/>
    </xf>
    <xf numFmtId="0" fontId="11" fillId="39" borderId="0" xfId="66" applyFont="1" applyFill="1" applyBorder="1" applyAlignment="1">
      <alignment horizontal="left" vertical="center" wrapText="1"/>
      <protection/>
    </xf>
    <xf numFmtId="0" fontId="11" fillId="39" borderId="28" xfId="66" applyFont="1" applyFill="1" applyBorder="1" applyAlignment="1">
      <alignment horizontal="left" wrapText="1"/>
      <protection/>
    </xf>
    <xf numFmtId="0" fontId="11" fillId="39" borderId="73" xfId="66" applyFont="1" applyFill="1" applyBorder="1" applyAlignment="1">
      <alignment horizontal="left" wrapText="1"/>
      <protection/>
    </xf>
    <xf numFmtId="0" fontId="11" fillId="39" borderId="68" xfId="66" applyFont="1" applyFill="1" applyBorder="1" applyAlignment="1">
      <alignment horizontal="left" wrapText="1"/>
      <protection/>
    </xf>
    <xf numFmtId="0" fontId="11" fillId="39" borderId="41" xfId="66" applyFont="1" applyFill="1" applyBorder="1" applyAlignment="1">
      <alignment horizontal="left" wrapText="1"/>
      <protection/>
    </xf>
    <xf numFmtId="186" fontId="236" fillId="45" borderId="62" xfId="58" applyNumberFormat="1" applyFont="1" applyFill="1" applyBorder="1" applyAlignment="1" applyProtection="1">
      <alignment horizontal="center" vertical="center"/>
      <protection/>
    </xf>
    <xf numFmtId="186" fontId="236" fillId="45" borderId="64" xfId="58" applyNumberFormat="1" applyFont="1" applyFill="1" applyBorder="1" applyAlignment="1" applyProtection="1">
      <alignment horizontal="center" vertical="center"/>
      <protection/>
    </xf>
    <xf numFmtId="186" fontId="236" fillId="45" borderId="66" xfId="58" applyNumberFormat="1" applyFont="1" applyFill="1" applyBorder="1" applyAlignment="1" applyProtection="1">
      <alignment horizontal="center" vertical="center"/>
      <protection/>
    </xf>
    <xf numFmtId="176" fontId="8" fillId="39" borderId="26" xfId="66" applyNumberFormat="1" applyFont="1" applyFill="1" applyBorder="1" applyAlignment="1">
      <alignment horizontal="right" vertical="center"/>
      <protection/>
    </xf>
    <xf numFmtId="179" fontId="11" fillId="39" borderId="84" xfId="66" applyNumberFormat="1" applyFont="1" applyFill="1" applyBorder="1" applyAlignment="1" quotePrefix="1">
      <alignment horizontal="right" vertical="center"/>
      <protection/>
    </xf>
    <xf numFmtId="0" fontId="5" fillId="39" borderId="85" xfId="66" applyFont="1" applyFill="1" applyBorder="1" applyAlignment="1">
      <alignment horizontal="left" vertical="center" wrapText="1"/>
      <protection/>
    </xf>
    <xf numFmtId="186" fontId="244" fillId="45" borderId="87" xfId="58" applyNumberFormat="1" applyFont="1" applyFill="1" applyBorder="1" applyAlignment="1" applyProtection="1">
      <alignment horizontal="center" vertical="center"/>
      <protection/>
    </xf>
    <xf numFmtId="186" fontId="244" fillId="45" borderId="84" xfId="58" applyNumberFormat="1" applyFont="1" applyFill="1" applyBorder="1" applyAlignment="1" applyProtection="1">
      <alignment horizontal="center" vertical="center"/>
      <protection/>
    </xf>
    <xf numFmtId="186" fontId="244" fillId="53" borderId="88" xfId="58" applyNumberFormat="1" applyFont="1" applyFill="1" applyBorder="1" applyAlignment="1" applyProtection="1">
      <alignment horizontal="center" vertical="center"/>
      <protection/>
    </xf>
    <xf numFmtId="186" fontId="244" fillId="53" borderId="39" xfId="58" applyNumberFormat="1" applyFont="1" applyFill="1" applyBorder="1" applyAlignment="1" applyProtection="1">
      <alignment horizontal="center" vertical="center"/>
      <protection/>
    </xf>
    <xf numFmtId="176" fontId="274" fillId="52" borderId="113" xfId="66" applyNumberFormat="1" applyFont="1" applyFill="1" applyBorder="1" applyAlignment="1">
      <alignment horizontal="right" vertical="center"/>
      <protection/>
    </xf>
    <xf numFmtId="179" fontId="272" fillId="52" borderId="50" xfId="66" applyNumberFormat="1" applyFont="1" applyFill="1" applyBorder="1" applyAlignment="1" quotePrefix="1">
      <alignment horizontal="right" vertical="center"/>
      <protection/>
    </xf>
    <xf numFmtId="0" fontId="268" fillId="52" borderId="114" xfId="66" applyFont="1" applyFill="1" applyBorder="1" applyAlignment="1">
      <alignment horizontal="center" vertical="center" wrapText="1"/>
      <protection/>
    </xf>
    <xf numFmtId="3" fontId="268" fillId="52" borderId="89" xfId="58" applyNumberFormat="1" applyFont="1" applyFill="1" applyBorder="1" applyAlignment="1" applyProtection="1">
      <alignment vertical="center"/>
      <protection/>
    </xf>
    <xf numFmtId="3" fontId="269" fillId="52" borderId="49" xfId="58" applyNumberFormat="1" applyFont="1" applyFill="1" applyBorder="1" applyAlignment="1">
      <alignment vertical="center"/>
      <protection/>
    </xf>
    <xf numFmtId="3" fontId="269" fillId="52" borderId="115" xfId="58" applyNumberFormat="1" applyFont="1" applyFill="1" applyBorder="1" applyAlignment="1">
      <alignment vertical="center"/>
      <protection/>
    </xf>
    <xf numFmtId="3" fontId="269" fillId="52" borderId="51" xfId="58" applyNumberFormat="1" applyFont="1" applyFill="1" applyBorder="1" applyAlignment="1">
      <alignment vertical="center"/>
      <protection/>
    </xf>
    <xf numFmtId="3" fontId="5" fillId="54" borderId="51" xfId="58" applyNumberFormat="1" applyFont="1" applyFill="1" applyBorder="1" applyAlignment="1" applyProtection="1">
      <alignment vertical="center"/>
      <protection/>
    </xf>
    <xf numFmtId="188" fontId="267" fillId="39" borderId="103" xfId="62" applyNumberFormat="1" applyFont="1" applyFill="1" applyBorder="1" applyProtection="1">
      <alignment/>
      <protection/>
    </xf>
    <xf numFmtId="188" fontId="275" fillId="39" borderId="103" xfId="62" applyNumberFormat="1" applyFont="1" applyFill="1" applyBorder="1" applyAlignment="1" applyProtection="1">
      <alignment horizontal="center"/>
      <protection/>
    </xf>
    <xf numFmtId="0" fontId="5" fillId="39" borderId="0" xfId="58" applyFont="1" applyFill="1" applyBorder="1" applyAlignment="1" applyProtection="1">
      <alignment horizontal="right" vertical="center"/>
      <protection/>
    </xf>
    <xf numFmtId="3" fontId="276" fillId="32" borderId="12" xfId="58" applyNumberFormat="1" applyFont="1" applyFill="1" applyBorder="1" applyAlignment="1" applyProtection="1">
      <alignment horizontal="center" vertical="center"/>
      <protection locked="0"/>
    </xf>
    <xf numFmtId="0" fontId="5" fillId="39" borderId="116" xfId="58" applyFont="1" applyFill="1" applyBorder="1" applyAlignment="1" applyProtection="1">
      <alignment vertical="center"/>
      <protection/>
    </xf>
    <xf numFmtId="0" fontId="11" fillId="39" borderId="0" xfId="58" applyFont="1" applyFill="1" applyBorder="1" applyAlignment="1" applyProtection="1">
      <alignment vertical="center"/>
      <protection/>
    </xf>
    <xf numFmtId="0" fontId="5" fillId="39" borderId="21" xfId="58" applyFont="1" applyFill="1" applyBorder="1" applyAlignment="1" applyProtection="1">
      <alignment horizontal="center" vertical="center"/>
      <protection/>
    </xf>
    <xf numFmtId="0" fontId="277" fillId="39" borderId="21" xfId="58" applyFont="1" applyFill="1" applyBorder="1" applyAlignment="1" applyProtection="1">
      <alignment vertical="center"/>
      <protection/>
    </xf>
    <xf numFmtId="0" fontId="11" fillId="39" borderId="90" xfId="58" applyFont="1" applyFill="1" applyBorder="1" applyAlignment="1" applyProtection="1">
      <alignment horizontal="right" vertical="center"/>
      <protection/>
    </xf>
    <xf numFmtId="0" fontId="278" fillId="48" borderId="12" xfId="58" applyFont="1" applyFill="1" applyBorder="1" applyAlignment="1" applyProtection="1">
      <alignment horizontal="center" vertical="center"/>
      <protection locked="0"/>
    </xf>
    <xf numFmtId="3" fontId="278" fillId="48" borderId="12" xfId="58" applyNumberFormat="1" applyFont="1" applyFill="1" applyBorder="1" applyAlignment="1" applyProtection="1">
      <alignment horizontal="center" vertical="center"/>
      <protection locked="0"/>
    </xf>
    <xf numFmtId="0" fontId="11" fillId="0" borderId="0" xfId="58" applyFont="1" applyAlignment="1" applyProtection="1">
      <alignment horizontal="right" vertical="center"/>
      <protection/>
    </xf>
    <xf numFmtId="0" fontId="277" fillId="39" borderId="0" xfId="58" applyFont="1" applyFill="1" applyAlignment="1">
      <alignment vertical="center"/>
      <protection/>
    </xf>
    <xf numFmtId="0" fontId="277" fillId="39" borderId="0" xfId="58" applyFont="1" applyFill="1" applyAlignment="1">
      <alignment vertical="center" wrapText="1"/>
      <protection/>
    </xf>
    <xf numFmtId="0" fontId="5" fillId="40" borderId="0" xfId="58" applyFont="1" applyFill="1" applyAlignment="1">
      <alignment vertical="center"/>
      <protection/>
    </xf>
    <xf numFmtId="0" fontId="5" fillId="40" borderId="0" xfId="58" applyFont="1" applyFill="1" applyAlignment="1">
      <alignment vertical="center" wrapText="1"/>
      <protection/>
    </xf>
    <xf numFmtId="0" fontId="5" fillId="41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5" fillId="0" borderId="0" xfId="58" applyNumberFormat="1" applyFont="1" applyFill="1" applyAlignment="1" applyProtection="1">
      <alignment horizontal="right" vertical="center"/>
      <protection locked="0"/>
    </xf>
    <xf numFmtId="0" fontId="13" fillId="39" borderId="0" xfId="58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7" fontId="237" fillId="56" borderId="12" xfId="58" applyNumberFormat="1" applyFont="1" applyFill="1" applyBorder="1" applyAlignment="1" applyProtection="1">
      <alignment horizontal="center" vertical="center"/>
      <protection/>
    </xf>
    <xf numFmtId="0" fontId="5" fillId="39" borderId="0" xfId="58" applyFont="1" applyFill="1" applyAlignment="1" applyProtection="1">
      <alignment horizontal="right" vertical="center"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0" fillId="32" borderId="12" xfId="58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/>
      <protection/>
    </xf>
    <xf numFmtId="176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58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6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58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32" borderId="13" xfId="0" applyFont="1" applyFill="1" applyBorder="1" applyAlignment="1" applyProtection="1">
      <alignment horizontal="center" vertical="center" wrapText="1"/>
      <protection/>
    </xf>
    <xf numFmtId="0" fontId="74" fillId="32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32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6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32" borderId="62" xfId="0" applyFont="1" applyFill="1" applyBorder="1" applyAlignment="1" applyProtection="1">
      <alignment horizontal="left"/>
      <protection/>
    </xf>
    <xf numFmtId="1" fontId="46" fillId="32" borderId="62" xfId="0" applyNumberFormat="1" applyFont="1" applyFill="1" applyBorder="1" applyAlignment="1" applyProtection="1">
      <alignment/>
      <protection/>
    </xf>
    <xf numFmtId="3" fontId="75" fillId="32" borderId="62" xfId="0" applyNumberFormat="1" applyFont="1" applyFill="1" applyBorder="1" applyAlignment="1" applyProtection="1">
      <alignment/>
      <protection/>
    </xf>
    <xf numFmtId="3" fontId="75" fillId="32" borderId="29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/>
      <protection/>
    </xf>
    <xf numFmtId="3" fontId="75" fillId="32" borderId="27" xfId="0" applyNumberFormat="1" applyFont="1" applyFill="1" applyBorder="1" applyAlignment="1" applyProtection="1">
      <alignment horizontal="center"/>
      <protection/>
    </xf>
    <xf numFmtId="0" fontId="28" fillId="32" borderId="64" xfId="0" applyFont="1" applyFill="1" applyBorder="1" applyAlignment="1" applyProtection="1">
      <alignment horizontal="left"/>
      <protection/>
    </xf>
    <xf numFmtId="1" fontId="46" fillId="32" borderId="64" xfId="0" applyNumberFormat="1" applyFont="1" applyFill="1" applyBorder="1" applyAlignment="1" applyProtection="1">
      <alignment/>
      <protection/>
    </xf>
    <xf numFmtId="3" fontId="75" fillId="32" borderId="64" xfId="0" applyNumberFormat="1" applyFont="1" applyFill="1" applyBorder="1" applyAlignment="1" applyProtection="1">
      <alignment/>
      <protection/>
    </xf>
    <xf numFmtId="3" fontId="75" fillId="32" borderId="33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/>
      <protection/>
    </xf>
    <xf numFmtId="3" fontId="75" fillId="32" borderId="31" xfId="0" applyNumberFormat="1" applyFont="1" applyFill="1" applyBorder="1" applyAlignment="1" applyProtection="1">
      <alignment horizontal="center"/>
      <protection/>
    </xf>
    <xf numFmtId="0" fontId="28" fillId="32" borderId="122" xfId="0" applyFont="1" applyFill="1" applyBorder="1" applyAlignment="1" applyProtection="1">
      <alignment horizontal="left"/>
      <protection/>
    </xf>
    <xf numFmtId="1" fontId="46" fillId="32" borderId="63" xfId="0" applyNumberFormat="1" applyFont="1" applyFill="1" applyBorder="1" applyAlignment="1" applyProtection="1">
      <alignment/>
      <protection/>
    </xf>
    <xf numFmtId="3" fontId="75" fillId="32" borderId="63" xfId="0" applyNumberFormat="1" applyFont="1" applyFill="1" applyBorder="1" applyAlignment="1" applyProtection="1">
      <alignment/>
      <protection/>
    </xf>
    <xf numFmtId="3" fontId="75" fillId="32" borderId="42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/>
      <protection/>
    </xf>
    <xf numFmtId="3" fontId="75" fillId="32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6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6" fontId="28" fillId="0" borderId="0" xfId="0" applyNumberFormat="1" applyFont="1" applyAlignment="1" applyProtection="1">
      <alignment/>
      <protection/>
    </xf>
    <xf numFmtId="176" fontId="28" fillId="39" borderId="0" xfId="0" applyNumberFormat="1" applyFont="1" applyFill="1" applyAlignment="1" applyProtection="1">
      <alignment/>
      <protection/>
    </xf>
    <xf numFmtId="176" fontId="28" fillId="55" borderId="0" xfId="0" applyNumberFormat="1" applyFont="1" applyFill="1" applyBorder="1" applyAlignment="1" applyProtection="1">
      <alignment/>
      <protection/>
    </xf>
    <xf numFmtId="176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6" fillId="5" borderId="50" xfId="58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5" fontId="28" fillId="39" borderId="129" xfId="42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7" fontId="46" fillId="42" borderId="101" xfId="0" applyNumberFormat="1" applyFont="1" applyFill="1" applyBorder="1" applyAlignment="1" applyProtection="1">
      <alignment/>
      <protection/>
    </xf>
    <xf numFmtId="187" fontId="28" fillId="32" borderId="95" xfId="0" applyNumberFormat="1" applyFont="1" applyFill="1" applyBorder="1" applyAlignment="1" applyProtection="1">
      <alignment/>
      <protection/>
    </xf>
    <xf numFmtId="187" fontId="28" fillId="32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62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7" fontId="282" fillId="39" borderId="25" xfId="0" applyNumberFormat="1" applyFont="1" applyFill="1" applyBorder="1" applyAlignment="1" applyProtection="1" quotePrefix="1">
      <alignment/>
      <protection/>
    </xf>
    <xf numFmtId="187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7" fontId="46" fillId="42" borderId="89" xfId="0" applyNumberFormat="1" applyFont="1" applyFill="1" applyBorder="1" applyAlignment="1" applyProtection="1">
      <alignment horizontal="right"/>
      <protection/>
    </xf>
    <xf numFmtId="187" fontId="28" fillId="32" borderId="49" xfId="0" applyNumberFormat="1" applyFont="1" applyFill="1" applyBorder="1" applyAlignment="1" applyProtection="1">
      <alignment horizontal="right"/>
      <protection/>
    </xf>
    <xf numFmtId="187" fontId="28" fillId="32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6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6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6" fontId="28" fillId="53" borderId="64" xfId="0" applyNumberFormat="1" applyFont="1" applyFill="1" applyBorder="1" applyAlignment="1" applyProtection="1">
      <alignment/>
      <protection/>
    </xf>
    <xf numFmtId="176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6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6" fontId="28" fillId="0" borderId="47" xfId="0" applyNumberFormat="1" applyFont="1" applyBorder="1" applyAlignment="1" applyProtection="1">
      <alignment/>
      <protection/>
    </xf>
    <xf numFmtId="176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7" fontId="282" fillId="39" borderId="105" xfId="0" applyNumberFormat="1" applyFont="1" applyFill="1" applyBorder="1" applyAlignment="1" applyProtection="1" quotePrefix="1">
      <alignment/>
      <protection/>
    </xf>
    <xf numFmtId="187" fontId="283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58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6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32" borderId="0" xfId="61" applyFont="1" applyFill="1" applyBorder="1" applyProtection="1">
      <alignment/>
      <protection/>
    </xf>
    <xf numFmtId="0" fontId="243" fillId="32" borderId="0" xfId="58" applyFont="1" applyFill="1" applyAlignment="1" applyProtection="1" quotePrefix="1">
      <alignment vertical="center"/>
      <protection/>
    </xf>
    <xf numFmtId="0" fontId="36" fillId="32" borderId="0" xfId="61" applyFont="1" applyFill="1" applyProtection="1">
      <alignment/>
      <protection/>
    </xf>
    <xf numFmtId="0" fontId="284" fillId="32" borderId="0" xfId="64" applyFont="1" applyFill="1" applyProtection="1">
      <alignment/>
      <protection/>
    </xf>
    <xf numFmtId="0" fontId="242" fillId="32" borderId="0" xfId="61" applyFont="1" applyFill="1" applyAlignment="1" applyProtection="1">
      <alignment horizontal="center" vertical="center"/>
      <protection/>
    </xf>
    <xf numFmtId="0" fontId="285" fillId="32" borderId="0" xfId="70" applyFont="1" applyFill="1" applyBorder="1" applyAlignment="1" applyProtection="1">
      <alignment horizontal="left"/>
      <protection/>
    </xf>
    <xf numFmtId="0" fontId="243" fillId="60" borderId="0" xfId="70" applyFont="1" applyFill="1" applyAlignment="1" applyProtection="1">
      <alignment horizontal="left"/>
      <protection/>
    </xf>
    <xf numFmtId="0" fontId="37" fillId="32" borderId="0" xfId="61" applyFont="1" applyFill="1" applyBorder="1" applyProtection="1">
      <alignment/>
      <protection/>
    </xf>
    <xf numFmtId="0" fontId="241" fillId="32" borderId="0" xfId="0" applyNumberFormat="1" applyFont="1" applyFill="1" applyBorder="1" applyAlignment="1" applyProtection="1">
      <alignment horizontal="left"/>
      <protection/>
    </xf>
    <xf numFmtId="0" fontId="242" fillId="32" borderId="0" xfId="61" applyNumberFormat="1" applyFont="1" applyFill="1" applyAlignment="1" applyProtection="1">
      <alignment horizontal="center" vertical="center"/>
      <protection/>
    </xf>
    <xf numFmtId="0" fontId="37" fillId="32" borderId="0" xfId="61" applyNumberFormat="1" applyFont="1" applyFill="1" applyBorder="1" applyProtection="1">
      <alignment/>
      <protection/>
    </xf>
    <xf numFmtId="0" fontId="28" fillId="55" borderId="0" xfId="61" applyFont="1" applyFill="1" applyBorder="1" applyProtection="1">
      <alignment/>
      <protection/>
    </xf>
    <xf numFmtId="0" fontId="36" fillId="55" borderId="0" xfId="61" applyFont="1" applyFill="1" applyBorder="1" applyProtection="1">
      <alignment/>
      <protection/>
    </xf>
    <xf numFmtId="0" fontId="37" fillId="32" borderId="0" xfId="61" applyFont="1" applyFill="1" applyAlignment="1" applyProtection="1">
      <alignment horizontal="right"/>
      <protection/>
    </xf>
    <xf numFmtId="185" fontId="286" fillId="39" borderId="12" xfId="64" applyNumberFormat="1" applyFont="1" applyFill="1" applyBorder="1" applyAlignment="1" applyProtection="1">
      <alignment horizontal="center" vertical="center"/>
      <protection/>
    </xf>
    <xf numFmtId="184" fontId="278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Font="1" applyFill="1" applyBorder="1" applyAlignment="1" applyProtection="1">
      <alignment horizontal="center"/>
      <protection/>
    </xf>
    <xf numFmtId="0" fontId="25" fillId="32" borderId="0" xfId="64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58" applyNumberFormat="1" applyFont="1" applyFill="1" applyBorder="1" applyAlignment="1" applyProtection="1">
      <alignment horizontal="center" vertical="center"/>
      <protection/>
    </xf>
    <xf numFmtId="0" fontId="25" fillId="32" borderId="0" xfId="64" applyNumberFormat="1" applyFont="1" applyFill="1" applyProtection="1">
      <alignment/>
      <protection/>
    </xf>
    <xf numFmtId="0" fontId="25" fillId="55" borderId="0" xfId="64" applyFont="1" applyFill="1" applyProtection="1">
      <alignment/>
      <protection/>
    </xf>
    <xf numFmtId="0" fontId="5" fillId="32" borderId="0" xfId="58" applyFont="1" applyFill="1" applyAlignment="1" applyProtection="1" quotePrefix="1">
      <alignment vertical="center"/>
      <protection/>
    </xf>
    <xf numFmtId="0" fontId="37" fillId="32" borderId="0" xfId="61" applyFont="1" applyFill="1" applyAlignment="1" applyProtection="1" quotePrefix="1">
      <alignment horizontal="left"/>
      <protection/>
    </xf>
    <xf numFmtId="0" fontId="37" fillId="32" borderId="0" xfId="61" applyNumberFormat="1" applyFont="1" applyFill="1" applyAlignment="1" applyProtection="1" quotePrefix="1">
      <alignment horizontal="left"/>
      <protection/>
    </xf>
    <xf numFmtId="0" fontId="278" fillId="32" borderId="0" xfId="58" applyFont="1" applyFill="1" applyBorder="1" applyAlignment="1" applyProtection="1" quotePrefix="1">
      <alignment/>
      <protection/>
    </xf>
    <xf numFmtId="0" fontId="287" fillId="32" borderId="0" xfId="61" applyFont="1" applyFill="1" applyBorder="1" applyAlignment="1" applyProtection="1">
      <alignment horizontal="right"/>
      <protection/>
    </xf>
    <xf numFmtId="0" fontId="278" fillId="32" borderId="0" xfId="64" applyFont="1" applyFill="1" applyBorder="1" applyAlignment="1" applyProtection="1">
      <alignment horizontal="right"/>
      <protection/>
    </xf>
    <xf numFmtId="184" fontId="288" fillId="39" borderId="12" xfId="70" applyNumberFormat="1" applyFont="1" applyFill="1" applyBorder="1" applyAlignment="1" applyProtection="1">
      <alignment horizontal="center" vertical="center"/>
      <protection/>
    </xf>
    <xf numFmtId="0" fontId="286" fillId="32" borderId="0" xfId="70" applyFont="1" applyFill="1" applyBorder="1" applyAlignment="1" applyProtection="1">
      <alignment horizontal="left"/>
      <protection/>
    </xf>
    <xf numFmtId="0" fontId="8" fillId="32" borderId="0" xfId="64" applyFont="1" applyFill="1" applyBorder="1" applyAlignment="1" applyProtection="1">
      <alignment horizontal="right"/>
      <protection/>
    </xf>
    <xf numFmtId="0" fontId="289" fillId="32" borderId="0" xfId="64" applyFont="1" applyFill="1" applyBorder="1" applyAlignment="1" applyProtection="1">
      <alignment horizontal="center"/>
      <protection/>
    </xf>
    <xf numFmtId="187" fontId="243" fillId="32" borderId="0" xfId="71" applyNumberFormat="1" applyFont="1" applyFill="1" applyBorder="1" applyAlignment="1" applyProtection="1">
      <alignment/>
      <protection/>
    </xf>
    <xf numFmtId="38" fontId="243" fillId="32" borderId="0" xfId="71" applyNumberFormat="1" applyFont="1" applyFill="1" applyBorder="1" applyProtection="1">
      <alignment/>
      <protection/>
    </xf>
    <xf numFmtId="0" fontId="243" fillId="32" borderId="0" xfId="71" applyNumberFormat="1" applyFont="1" applyFill="1" applyAlignment="1" applyProtection="1">
      <alignment/>
      <protection/>
    </xf>
    <xf numFmtId="0" fontId="287" fillId="32" borderId="0" xfId="61" applyFont="1" applyFill="1" applyBorder="1" applyAlignment="1" applyProtection="1" quotePrefix="1">
      <alignment horizontal="left"/>
      <protection/>
    </xf>
    <xf numFmtId="0" fontId="290" fillId="32" borderId="0" xfId="61" applyFont="1" applyFill="1" applyBorder="1" applyAlignment="1" applyProtection="1">
      <alignment/>
      <protection/>
    </xf>
    <xf numFmtId="177" fontId="291" fillId="39" borderId="12" xfId="58" applyNumberFormat="1" applyFont="1" applyFill="1" applyBorder="1" applyAlignment="1" applyProtection="1">
      <alignment horizontal="center" vertical="center"/>
      <protection/>
    </xf>
    <xf numFmtId="0" fontId="292" fillId="58" borderId="0" xfId="61" applyFont="1" applyFill="1" applyAlignment="1" applyProtection="1" quotePrefix="1">
      <alignment horizontal="center"/>
      <protection/>
    </xf>
    <xf numFmtId="177" fontId="83" fillId="39" borderId="12" xfId="58" applyNumberFormat="1" applyFont="1" applyFill="1" applyBorder="1" applyAlignment="1" applyProtection="1">
      <alignment horizontal="center" vertical="center"/>
      <protection/>
    </xf>
    <xf numFmtId="0" fontId="28" fillId="32" borderId="0" xfId="61" applyNumberFormat="1" applyFont="1" applyFill="1" applyBorder="1" applyProtection="1">
      <alignment/>
      <protection/>
    </xf>
    <xf numFmtId="0" fontId="28" fillId="32" borderId="0" xfId="61" applyFont="1" applyFill="1" applyBorder="1" applyProtection="1">
      <alignment/>
      <protection/>
    </xf>
    <xf numFmtId="0" fontId="46" fillId="32" borderId="56" xfId="61" applyFont="1" applyFill="1" applyBorder="1" applyProtection="1">
      <alignment/>
      <protection/>
    </xf>
    <xf numFmtId="176" fontId="46" fillId="32" borderId="0" xfId="61" applyNumberFormat="1" applyFont="1" applyFill="1" applyBorder="1" applyProtection="1">
      <alignment/>
      <protection/>
    </xf>
    <xf numFmtId="0" fontId="46" fillId="32" borderId="56" xfId="61" applyNumberFormat="1" applyFont="1" applyFill="1" applyBorder="1" applyProtection="1">
      <alignment/>
      <protection/>
    </xf>
    <xf numFmtId="176" fontId="46" fillId="32" borderId="0" xfId="61" applyNumberFormat="1" applyFont="1" applyFill="1" applyBorder="1" applyAlignment="1" applyProtection="1">
      <alignment horizontal="left"/>
      <protection/>
    </xf>
    <xf numFmtId="193" fontId="46" fillId="39" borderId="104" xfId="61" applyNumberFormat="1" applyFont="1" applyFill="1" applyBorder="1" applyAlignment="1" applyProtection="1" quotePrefix="1">
      <alignment horizontal="center"/>
      <protection/>
    </xf>
    <xf numFmtId="193" fontId="46" fillId="39" borderId="105" xfId="61" applyNumberFormat="1" applyFont="1" applyFill="1" applyBorder="1" applyAlignment="1" applyProtection="1" quotePrefix="1">
      <alignment horizontal="center"/>
      <protection/>
    </xf>
    <xf numFmtId="193" fontId="46" fillId="39" borderId="106" xfId="61" applyNumberFormat="1" applyFont="1" applyFill="1" applyBorder="1" applyAlignment="1" applyProtection="1" quotePrefix="1">
      <alignment horizontal="center"/>
      <protection/>
    </xf>
    <xf numFmtId="193" fontId="259" fillId="42" borderId="126" xfId="61" applyNumberFormat="1" applyFont="1" applyFill="1" applyBorder="1" applyAlignment="1" applyProtection="1" quotePrefix="1">
      <alignment horizontal="center" wrapText="1"/>
      <protection/>
    </xf>
    <xf numFmtId="193" fontId="258" fillId="42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3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40" fillId="61" borderId="126" xfId="61" applyNumberFormat="1" applyFont="1" applyFill="1" applyBorder="1" applyAlignment="1" applyProtection="1" quotePrefix="1">
      <alignment horizontal="center" vertical="center" wrapText="1"/>
      <protection/>
    </xf>
    <xf numFmtId="193" fontId="294" fillId="62" borderId="126" xfId="61" applyNumberFormat="1" applyFont="1" applyFill="1" applyBorder="1" applyAlignment="1" applyProtection="1" quotePrefix="1">
      <alignment horizontal="center" wrapText="1"/>
      <protection/>
    </xf>
    <xf numFmtId="193" fontId="46" fillId="39" borderId="136" xfId="61" applyNumberFormat="1" applyFont="1" applyFill="1" applyBorder="1" applyAlignment="1" applyProtection="1" quotePrefix="1">
      <alignment horizontal="center" wrapText="1"/>
      <protection/>
    </xf>
    <xf numFmtId="176" fontId="46" fillId="32" borderId="26" xfId="61" applyNumberFormat="1" applyFont="1" applyFill="1" applyBorder="1" applyAlignment="1" applyProtection="1">
      <alignment horizontal="center" vertical="center" wrapText="1"/>
      <protection/>
    </xf>
    <xf numFmtId="0" fontId="74" fillId="39" borderId="126" xfId="61" applyNumberFormat="1" applyFont="1" applyFill="1" applyBorder="1" applyAlignment="1" applyProtection="1" quotePrefix="1">
      <alignment horizontal="center" wrapText="1"/>
      <protection/>
    </xf>
    <xf numFmtId="0" fontId="46" fillId="39" borderId="126" xfId="61" applyNumberFormat="1" applyFont="1" applyFill="1" applyBorder="1" applyAlignment="1" applyProtection="1" quotePrefix="1">
      <alignment horizontal="center" wrapText="1"/>
      <protection/>
    </xf>
    <xf numFmtId="0" fontId="47" fillId="39" borderId="131" xfId="61" applyFont="1" applyFill="1" applyBorder="1" applyAlignment="1" applyProtection="1" quotePrefix="1">
      <alignment horizontal="left" vertical="top"/>
      <protection/>
    </xf>
    <xf numFmtId="0" fontId="47" fillId="39" borderId="56" xfId="61" applyFont="1" applyFill="1" applyBorder="1" applyAlignment="1" applyProtection="1" quotePrefix="1">
      <alignment horizontal="center" vertical="top"/>
      <protection/>
    </xf>
    <xf numFmtId="0" fontId="47" fillId="39" borderId="57" xfId="61" applyFont="1" applyFill="1" applyBorder="1" applyAlignment="1" applyProtection="1" quotePrefix="1">
      <alignment horizontal="center" vertical="top"/>
      <protection/>
    </xf>
    <xf numFmtId="194" fontId="259" fillId="42" borderId="132" xfId="61" applyNumberFormat="1" applyFont="1" applyFill="1" applyBorder="1" applyAlignment="1" applyProtection="1" quotePrefix="1">
      <alignment horizontal="center"/>
      <protection/>
    </xf>
    <xf numFmtId="177" fontId="295" fillId="42" borderId="132" xfId="61" applyNumberFormat="1" applyFont="1" applyFill="1" applyBorder="1" applyAlignment="1" applyProtection="1" quotePrefix="1">
      <alignment horizontal="center"/>
      <protection/>
    </xf>
    <xf numFmtId="194" fontId="242" fillId="61" borderId="132" xfId="61" applyNumberFormat="1" applyFont="1" applyFill="1" applyBorder="1" applyAlignment="1" applyProtection="1" quotePrefix="1">
      <alignment horizontal="center"/>
      <protection/>
    </xf>
    <xf numFmtId="177" fontId="240" fillId="61" borderId="132" xfId="61" applyNumberFormat="1" applyFont="1" applyFill="1" applyBorder="1" applyAlignment="1" applyProtection="1" quotePrefix="1">
      <alignment horizontal="center"/>
      <protection/>
    </xf>
    <xf numFmtId="177" fontId="37" fillId="32" borderId="0" xfId="61" applyNumberFormat="1" applyFont="1" applyFill="1" applyAlignment="1" applyProtection="1">
      <alignment horizontal="right"/>
      <protection/>
    </xf>
    <xf numFmtId="177" fontId="294" fillId="62" borderId="132" xfId="61" applyNumberFormat="1" applyFont="1" applyFill="1" applyBorder="1" applyAlignment="1" applyProtection="1" quotePrefix="1">
      <alignment horizontal="center"/>
      <protection/>
    </xf>
    <xf numFmtId="177" fontId="46" fillId="39" borderId="137" xfId="61" applyNumberFormat="1" applyFont="1" applyFill="1" applyBorder="1" applyAlignment="1" applyProtection="1" quotePrefix="1">
      <alignment horizontal="center"/>
      <protection/>
    </xf>
    <xf numFmtId="0" fontId="46" fillId="32" borderId="26" xfId="61" applyFont="1" applyFill="1" applyBorder="1" applyAlignment="1" applyProtection="1">
      <alignment horizontal="center"/>
      <protection/>
    </xf>
    <xf numFmtId="194" fontId="28" fillId="39" borderId="132" xfId="61" applyNumberFormat="1" applyFont="1" applyFill="1" applyBorder="1" applyAlignment="1" applyProtection="1" quotePrefix="1">
      <alignment horizontal="center"/>
      <protection/>
    </xf>
    <xf numFmtId="0" fontId="28" fillId="32" borderId="0" xfId="61" applyFont="1" applyFill="1" applyProtection="1">
      <alignment/>
      <protection/>
    </xf>
    <xf numFmtId="0" fontId="28" fillId="39" borderId="20" xfId="61" applyFont="1" applyFill="1" applyBorder="1" applyAlignment="1" applyProtection="1">
      <alignment horizontal="left"/>
      <protection/>
    </xf>
    <xf numFmtId="0" fontId="28" fillId="39" borderId="0" xfId="61" applyFont="1" applyFill="1" applyBorder="1" applyAlignment="1" applyProtection="1">
      <alignment horizontal="center"/>
      <protection/>
    </xf>
    <xf numFmtId="0" fontId="28" fillId="39" borderId="11" xfId="61" applyFont="1" applyFill="1" applyBorder="1" applyAlignment="1" applyProtection="1">
      <alignment horizontal="center"/>
      <protection/>
    </xf>
    <xf numFmtId="0" fontId="28" fillId="39" borderId="61" xfId="61" applyFont="1" applyFill="1" applyBorder="1" applyAlignment="1" applyProtection="1" quotePrefix="1">
      <alignment horizontal="center"/>
      <protection/>
    </xf>
    <xf numFmtId="0" fontId="46" fillId="39" borderId="61" xfId="61" applyFont="1" applyFill="1" applyBorder="1" applyAlignment="1" applyProtection="1" quotePrefix="1">
      <alignment horizontal="center"/>
      <protection/>
    </xf>
    <xf numFmtId="0" fontId="46" fillId="39" borderId="138" xfId="61" applyFont="1" applyFill="1" applyBorder="1" applyAlignment="1" applyProtection="1" quotePrefix="1">
      <alignment horizontal="center"/>
      <protection/>
    </xf>
    <xf numFmtId="0" fontId="36" fillId="32" borderId="26" xfId="61" applyFont="1" applyFill="1" applyBorder="1" applyProtection="1">
      <alignment/>
      <protection/>
    </xf>
    <xf numFmtId="0" fontId="28" fillId="39" borderId="61" xfId="61" applyNumberFormat="1" applyFont="1" applyFill="1" applyBorder="1" applyAlignment="1" applyProtection="1" quotePrefix="1">
      <alignment horizontal="center"/>
      <protection/>
    </xf>
    <xf numFmtId="0" fontId="46" fillId="39" borderId="61" xfId="61" applyNumberFormat="1" applyFont="1" applyFill="1" applyBorder="1" applyAlignment="1" applyProtection="1" quotePrefix="1">
      <alignment horizontal="center"/>
      <protection/>
    </xf>
    <xf numFmtId="0" fontId="62" fillId="39" borderId="40" xfId="61" applyFont="1" applyFill="1" applyBorder="1" applyAlignment="1" applyProtection="1" quotePrefix="1">
      <alignment horizontal="left"/>
      <protection/>
    </xf>
    <xf numFmtId="0" fontId="62" fillId="39" borderId="25" xfId="61" applyFont="1" applyFill="1" applyBorder="1" applyAlignment="1" applyProtection="1" quotePrefix="1">
      <alignment horizontal="left"/>
      <protection/>
    </xf>
    <xf numFmtId="0" fontId="62" fillId="39" borderId="97" xfId="61" applyFont="1" applyFill="1" applyBorder="1" applyAlignment="1" applyProtection="1" quotePrefix="1">
      <alignment horizontal="left"/>
      <protection/>
    </xf>
    <xf numFmtId="0" fontId="296" fillId="32" borderId="0" xfId="61" applyFont="1" applyFill="1" applyBorder="1" applyProtection="1">
      <alignment/>
      <protection/>
    </xf>
    <xf numFmtId="38" fontId="45" fillId="39" borderId="26" xfId="71" applyNumberFormat="1" applyFont="1" applyFill="1" applyBorder="1" applyAlignment="1" applyProtection="1">
      <alignment/>
      <protection/>
    </xf>
    <xf numFmtId="38" fontId="45" fillId="39" borderId="0" xfId="71" applyNumberFormat="1" applyFont="1" applyFill="1" applyBorder="1" applyAlignment="1" applyProtection="1">
      <alignment/>
      <protection/>
    </xf>
    <xf numFmtId="38" fontId="45" fillId="39" borderId="11" xfId="71" applyNumberFormat="1" applyFont="1" applyFill="1" applyBorder="1" applyAlignment="1" applyProtection="1">
      <alignment/>
      <protection/>
    </xf>
    <xf numFmtId="195" fontId="28" fillId="39" borderId="99" xfId="61" applyNumberFormat="1" applyFont="1" applyFill="1" applyBorder="1" applyAlignment="1" applyProtection="1">
      <alignment/>
      <protection/>
    </xf>
    <xf numFmtId="195" fontId="46" fillId="39" borderId="99" xfId="61" applyNumberFormat="1" applyFont="1" applyFill="1" applyBorder="1" applyAlignment="1" applyProtection="1">
      <alignment/>
      <protection/>
    </xf>
    <xf numFmtId="195" fontId="37" fillId="32" borderId="0" xfId="61" applyNumberFormat="1" applyFont="1" applyFill="1" applyAlignment="1" applyProtection="1">
      <alignment horizontal="right"/>
      <protection/>
    </xf>
    <xf numFmtId="195" fontId="28" fillId="39" borderId="139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 horizontal="right"/>
      <protection/>
    </xf>
    <xf numFmtId="38" fontId="8" fillId="39" borderId="26" xfId="71" applyNumberFormat="1" applyFont="1" applyFill="1" applyBorder="1" applyAlignment="1" applyProtection="1">
      <alignment/>
      <protection/>
    </xf>
    <xf numFmtId="38" fontId="8" fillId="39" borderId="0" xfId="71" applyNumberFormat="1" applyFont="1" applyFill="1" applyBorder="1" applyAlignment="1" applyProtection="1">
      <alignment/>
      <protection/>
    </xf>
    <xf numFmtId="38" fontId="8" fillId="39" borderId="11" xfId="71" applyNumberFormat="1" applyFont="1" applyFill="1" applyBorder="1" applyAlignment="1" applyProtection="1">
      <alignment/>
      <protection/>
    </xf>
    <xf numFmtId="195" fontId="28" fillId="39" borderId="82" xfId="61" applyNumberFormat="1" applyFont="1" applyFill="1" applyBorder="1" applyAlignment="1" applyProtection="1">
      <alignment/>
      <protection/>
    </xf>
    <xf numFmtId="195" fontId="46" fillId="39" borderId="82" xfId="61" applyNumberFormat="1" applyFont="1" applyFill="1" applyBorder="1" applyAlignment="1" applyProtection="1">
      <alignment/>
      <protection/>
    </xf>
    <xf numFmtId="195" fontId="28" fillId="39" borderId="140" xfId="61" applyNumberFormat="1" applyFont="1" applyFill="1" applyBorder="1" applyAlignment="1" applyProtection="1">
      <alignment/>
      <protection/>
    </xf>
    <xf numFmtId="38" fontId="5" fillId="39" borderId="141" xfId="71" applyNumberFormat="1" applyFont="1" applyFill="1" applyBorder="1" applyAlignment="1" applyProtection="1">
      <alignment/>
      <protection/>
    </xf>
    <xf numFmtId="38" fontId="5" fillId="39" borderId="108" xfId="71" applyNumberFormat="1" applyFont="1" applyFill="1" applyBorder="1" applyAlignment="1" applyProtection="1">
      <alignment/>
      <protection/>
    </xf>
    <xf numFmtId="38" fontId="5" fillId="39" borderId="142" xfId="71" applyNumberFormat="1" applyFont="1" applyFill="1" applyBorder="1" applyAlignment="1" applyProtection="1">
      <alignment/>
      <protection/>
    </xf>
    <xf numFmtId="195" fontId="28" fillId="39" borderId="129" xfId="61" applyNumberFormat="1" applyFont="1" applyFill="1" applyBorder="1" applyAlignment="1" applyProtection="1">
      <alignment/>
      <protection/>
    </xf>
    <xf numFmtId="195" fontId="46" fillId="39" borderId="129" xfId="61" applyNumberFormat="1" applyFont="1" applyFill="1" applyBorder="1" applyAlignment="1" applyProtection="1">
      <alignment/>
      <protection/>
    </xf>
    <xf numFmtId="195" fontId="46" fillId="39" borderId="143" xfId="61" applyNumberFormat="1" applyFont="1" applyFill="1" applyBorder="1" applyAlignment="1" applyProtection="1">
      <alignment/>
      <protection/>
    </xf>
    <xf numFmtId="38" fontId="5" fillId="39" borderId="124" xfId="71" applyNumberFormat="1" applyFont="1" applyFill="1" applyBorder="1" applyAlignment="1" applyProtection="1">
      <alignment/>
      <protection/>
    </xf>
    <xf numFmtId="38" fontId="5" fillId="39" borderId="32" xfId="71" applyNumberFormat="1" applyFont="1" applyFill="1" applyBorder="1" applyAlignment="1" applyProtection="1">
      <alignment/>
      <protection/>
    </xf>
    <xf numFmtId="38" fontId="5" fillId="39" borderId="111" xfId="71" applyNumberFormat="1" applyFont="1" applyFill="1" applyBorder="1" applyAlignment="1" applyProtection="1">
      <alignment/>
      <protection/>
    </xf>
    <xf numFmtId="195" fontId="28" fillId="39" borderId="64" xfId="61" applyNumberFormat="1" applyFont="1" applyFill="1" applyBorder="1" applyAlignment="1" applyProtection="1">
      <alignment/>
      <protection/>
    </xf>
    <xf numFmtId="195" fontId="46" fillId="39" borderId="64" xfId="61" applyNumberFormat="1" applyFont="1" applyFill="1" applyBorder="1" applyAlignment="1" applyProtection="1">
      <alignment/>
      <protection/>
    </xf>
    <xf numFmtId="195" fontId="46" fillId="39" borderId="144" xfId="61" applyNumberFormat="1" applyFont="1" applyFill="1" applyBorder="1" applyAlignment="1" applyProtection="1">
      <alignment/>
      <protection/>
    </xf>
    <xf numFmtId="38" fontId="5" fillId="39" borderId="122" xfId="71" applyNumberFormat="1" applyFont="1" applyFill="1" applyBorder="1" applyAlignment="1" applyProtection="1">
      <alignment/>
      <protection/>
    </xf>
    <xf numFmtId="38" fontId="5" fillId="39" borderId="41" xfId="71" applyNumberFormat="1" applyFont="1" applyFill="1" applyBorder="1" applyAlignment="1" applyProtection="1">
      <alignment/>
      <protection/>
    </xf>
    <xf numFmtId="38" fontId="5" fillId="39" borderId="48" xfId="71" applyNumberFormat="1" applyFont="1" applyFill="1" applyBorder="1" applyAlignment="1" applyProtection="1">
      <alignment/>
      <protection/>
    </xf>
    <xf numFmtId="195" fontId="28" fillId="39" borderId="66" xfId="61" applyNumberFormat="1" applyFont="1" applyFill="1" applyBorder="1" applyAlignment="1" applyProtection="1">
      <alignment/>
      <protection/>
    </xf>
    <xf numFmtId="195" fontId="46" fillId="39" borderId="66" xfId="61" applyNumberFormat="1" applyFont="1" applyFill="1" applyBorder="1" applyAlignment="1" applyProtection="1">
      <alignment/>
      <protection/>
    </xf>
    <xf numFmtId="195" fontId="46" fillId="39" borderId="145" xfId="61" applyNumberFormat="1" applyFont="1" applyFill="1" applyBorder="1" applyAlignment="1" applyProtection="1">
      <alignment/>
      <protection/>
    </xf>
    <xf numFmtId="38" fontId="8" fillId="44" borderId="40" xfId="71" applyNumberFormat="1" applyFont="1" applyFill="1" applyBorder="1" applyAlignment="1" applyProtection="1">
      <alignment/>
      <protection/>
    </xf>
    <xf numFmtId="38" fontId="8" fillId="44" borderId="25" xfId="71" applyNumberFormat="1" applyFont="1" applyFill="1" applyBorder="1" applyAlignment="1" applyProtection="1">
      <alignment/>
      <protection/>
    </xf>
    <xf numFmtId="38" fontId="8" fillId="44" borderId="97" xfId="71" applyNumberFormat="1" applyFont="1" applyFill="1" applyBorder="1" applyAlignment="1" applyProtection="1">
      <alignment/>
      <protection/>
    </xf>
    <xf numFmtId="195" fontId="28" fillId="32" borderId="61" xfId="61" applyNumberFormat="1" applyFont="1" applyFill="1" applyBorder="1" applyAlignment="1" applyProtection="1">
      <alignment/>
      <protection/>
    </xf>
    <xf numFmtId="195" fontId="46" fillId="32" borderId="61" xfId="61" applyNumberFormat="1" applyFont="1" applyFill="1" applyBorder="1" applyAlignment="1" applyProtection="1">
      <alignment/>
      <protection/>
    </xf>
    <xf numFmtId="195" fontId="46" fillId="32" borderId="138" xfId="61" applyNumberFormat="1" applyFont="1" applyFill="1" applyBorder="1" applyAlignment="1" applyProtection="1">
      <alignment/>
      <protection/>
    </xf>
    <xf numFmtId="195" fontId="46" fillId="39" borderId="139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left"/>
      <protection/>
    </xf>
    <xf numFmtId="0" fontId="28" fillId="39" borderId="59" xfId="61" applyFont="1" applyFill="1" applyBorder="1" applyAlignment="1" applyProtection="1">
      <alignment horizontal="left"/>
      <protection/>
    </xf>
    <xf numFmtId="0" fontId="28" fillId="39" borderId="60" xfId="61" applyFont="1" applyFill="1" applyBorder="1" applyAlignment="1" applyProtection="1">
      <alignment horizontal="left"/>
      <protection/>
    </xf>
    <xf numFmtId="195" fontId="46" fillId="39" borderId="140" xfId="61" applyNumberFormat="1" applyFont="1" applyFill="1" applyBorder="1" applyAlignment="1" applyProtection="1">
      <alignment/>
      <protection/>
    </xf>
    <xf numFmtId="0" fontId="28" fillId="39" borderId="123" xfId="61" applyFont="1" applyFill="1" applyBorder="1" applyAlignment="1" applyProtection="1">
      <alignment horizontal="center"/>
      <protection/>
    </xf>
    <xf numFmtId="0" fontId="28" fillId="39" borderId="28" xfId="61" applyFont="1" applyFill="1" applyBorder="1" applyAlignment="1" applyProtection="1">
      <alignment horizontal="center"/>
      <protection/>
    </xf>
    <xf numFmtId="0" fontId="28" fillId="39" borderId="146" xfId="61" applyFont="1" applyFill="1" applyBorder="1" applyAlignment="1" applyProtection="1">
      <alignment horizontal="center"/>
      <protection/>
    </xf>
    <xf numFmtId="38" fontId="8" fillId="45" borderId="58" xfId="71" applyNumberFormat="1" applyFont="1" applyFill="1" applyBorder="1" applyAlignment="1" applyProtection="1">
      <alignment/>
      <protection/>
    </xf>
    <xf numFmtId="38" fontId="8" fillId="45" borderId="0" xfId="71" applyNumberFormat="1" applyFont="1" applyFill="1" applyBorder="1" applyAlignment="1" applyProtection="1">
      <alignment/>
      <protection/>
    </xf>
    <xf numFmtId="38" fontId="8" fillId="45" borderId="11" xfId="71" applyNumberFormat="1" applyFont="1" applyFill="1" applyBorder="1" applyAlignment="1" applyProtection="1">
      <alignment/>
      <protection/>
    </xf>
    <xf numFmtId="195" fontId="28" fillId="45" borderId="99" xfId="61" applyNumberFormat="1" applyFont="1" applyFill="1" applyBorder="1" applyAlignment="1" applyProtection="1">
      <alignment/>
      <protection/>
    </xf>
    <xf numFmtId="195" fontId="46" fillId="45" borderId="99" xfId="61" applyNumberFormat="1" applyFont="1" applyFill="1" applyBorder="1" applyAlignment="1" applyProtection="1">
      <alignment/>
      <protection/>
    </xf>
    <xf numFmtId="195" fontId="46" fillId="45" borderId="139" xfId="61" applyNumberFormat="1" applyFont="1" applyFill="1" applyBorder="1" applyAlignment="1" applyProtection="1">
      <alignment/>
      <protection/>
    </xf>
    <xf numFmtId="38" fontId="8" fillId="45" borderId="58" xfId="71" applyNumberFormat="1" applyFont="1" applyFill="1" applyBorder="1" applyAlignment="1" applyProtection="1">
      <alignment horizontal="center"/>
      <protection/>
    </xf>
    <xf numFmtId="38" fontId="8" fillId="45" borderId="59" xfId="71" applyNumberFormat="1" applyFont="1" applyFill="1" applyBorder="1" applyAlignment="1" applyProtection="1">
      <alignment horizontal="center"/>
      <protection/>
    </xf>
    <xf numFmtId="38" fontId="8" fillId="45" borderId="60" xfId="71" applyNumberFormat="1" applyFont="1" applyFill="1" applyBorder="1" applyAlignment="1" applyProtection="1">
      <alignment horizontal="center"/>
      <protection/>
    </xf>
    <xf numFmtId="38" fontId="5" fillId="45" borderId="141" xfId="71" applyNumberFormat="1" applyFont="1" applyFill="1" applyBorder="1" applyAlignment="1" applyProtection="1">
      <alignment/>
      <protection/>
    </xf>
    <xf numFmtId="38" fontId="5" fillId="45" borderId="0" xfId="71" applyNumberFormat="1" applyFont="1" applyFill="1" applyBorder="1" applyAlignment="1" applyProtection="1">
      <alignment/>
      <protection/>
    </xf>
    <xf numFmtId="38" fontId="5" fillId="45" borderId="11" xfId="71" applyNumberFormat="1" applyFont="1" applyFill="1" applyBorder="1" applyAlignment="1" applyProtection="1">
      <alignment/>
      <protection/>
    </xf>
    <xf numFmtId="195" fontId="28" fillId="45" borderId="129" xfId="61" applyNumberFormat="1" applyFont="1" applyFill="1" applyBorder="1" applyAlignment="1" applyProtection="1">
      <alignment/>
      <protection/>
    </xf>
    <xf numFmtId="195" fontId="46" fillId="45" borderId="129" xfId="61" applyNumberFormat="1" applyFont="1" applyFill="1" applyBorder="1" applyAlignment="1" applyProtection="1">
      <alignment/>
      <protection/>
    </xf>
    <xf numFmtId="195" fontId="46" fillId="45" borderId="143" xfId="61" applyNumberFormat="1" applyFont="1" applyFill="1" applyBorder="1" applyAlignment="1" applyProtection="1">
      <alignment/>
      <protection/>
    </xf>
    <xf numFmtId="38" fontId="5" fillId="45" borderId="141" xfId="71" applyNumberFormat="1" applyFont="1" applyFill="1" applyBorder="1" applyAlignment="1" applyProtection="1">
      <alignment horizontal="center"/>
      <protection/>
    </xf>
    <xf numFmtId="38" fontId="5" fillId="45" borderId="108" xfId="71" applyNumberFormat="1" applyFont="1" applyFill="1" applyBorder="1" applyAlignment="1" applyProtection="1">
      <alignment horizontal="center"/>
      <protection/>
    </xf>
    <xf numFmtId="38" fontId="5" fillId="45" borderId="142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/>
      <protection/>
    </xf>
    <xf numFmtId="195" fontId="28" fillId="45" borderId="64" xfId="61" applyNumberFormat="1" applyFont="1" applyFill="1" applyBorder="1" applyAlignment="1" applyProtection="1">
      <alignment/>
      <protection/>
    </xf>
    <xf numFmtId="195" fontId="46" fillId="45" borderId="64" xfId="61" applyNumberFormat="1" applyFont="1" applyFill="1" applyBorder="1" applyAlignment="1" applyProtection="1">
      <alignment/>
      <protection/>
    </xf>
    <xf numFmtId="195" fontId="46" fillId="45" borderId="144" xfId="61" applyNumberFormat="1" applyFont="1" applyFill="1" applyBorder="1" applyAlignment="1" applyProtection="1">
      <alignment/>
      <protection/>
    </xf>
    <xf numFmtId="38" fontId="5" fillId="45" borderId="124" xfId="71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 horizontal="center"/>
      <protection/>
    </xf>
    <xf numFmtId="38" fontId="5" fillId="45" borderId="111" xfId="71" applyNumberFormat="1" applyFont="1" applyFill="1" applyBorder="1" applyAlignment="1" applyProtection="1">
      <alignment horizontal="center"/>
      <protection/>
    </xf>
    <xf numFmtId="38" fontId="5" fillId="45" borderId="125" xfId="71" applyNumberFormat="1" applyFont="1" applyFill="1" applyBorder="1" applyAlignment="1" applyProtection="1">
      <alignment/>
      <protection/>
    </xf>
    <xf numFmtId="195" fontId="28" fillId="45" borderId="66" xfId="61" applyNumberFormat="1" applyFont="1" applyFill="1" applyBorder="1" applyAlignment="1" applyProtection="1">
      <alignment/>
      <protection/>
    </xf>
    <xf numFmtId="195" fontId="46" fillId="45" borderId="66" xfId="61" applyNumberFormat="1" applyFont="1" applyFill="1" applyBorder="1" applyAlignment="1" applyProtection="1">
      <alignment/>
      <protection/>
    </xf>
    <xf numFmtId="195" fontId="46" fillId="45" borderId="145" xfId="61" applyNumberFormat="1" applyFont="1" applyFill="1" applyBorder="1" applyAlignment="1" applyProtection="1">
      <alignment/>
      <protection/>
    </xf>
    <xf numFmtId="38" fontId="5" fillId="45" borderId="125" xfId="71" applyNumberFormat="1" applyFont="1" applyFill="1" applyBorder="1" applyAlignment="1" applyProtection="1">
      <alignment horizontal="center"/>
      <protection/>
    </xf>
    <xf numFmtId="38" fontId="5" fillId="45" borderId="47" xfId="71" applyNumberFormat="1" applyFont="1" applyFill="1" applyBorder="1" applyAlignment="1" applyProtection="1">
      <alignment horizontal="center"/>
      <protection/>
    </xf>
    <xf numFmtId="38" fontId="5" fillId="45" borderId="14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/>
      <protection/>
    </xf>
    <xf numFmtId="38" fontId="11" fillId="45" borderId="28" xfId="71" applyNumberFormat="1" applyFont="1" applyFill="1" applyBorder="1" applyAlignment="1" applyProtection="1">
      <alignment/>
      <protection/>
    </xf>
    <xf numFmtId="38" fontId="11" fillId="45" borderId="146" xfId="71" applyNumberFormat="1" applyFont="1" applyFill="1" applyBorder="1" applyAlignment="1" applyProtection="1">
      <alignment/>
      <protection/>
    </xf>
    <xf numFmtId="195" fontId="74" fillId="45" borderId="62" xfId="61" applyNumberFormat="1" applyFont="1" applyFill="1" applyBorder="1" applyAlignment="1" applyProtection="1">
      <alignment/>
      <protection/>
    </xf>
    <xf numFmtId="195" fontId="78" fillId="45" borderId="62" xfId="61" applyNumberFormat="1" applyFont="1" applyFill="1" applyBorder="1" applyAlignment="1" applyProtection="1">
      <alignment/>
      <protection/>
    </xf>
    <xf numFmtId="195" fontId="78" fillId="45" borderId="148" xfId="61" applyNumberFormat="1" applyFont="1" applyFill="1" applyBorder="1" applyAlignment="1" applyProtection="1">
      <alignment/>
      <protection/>
    </xf>
    <xf numFmtId="38" fontId="11" fillId="45" borderId="124" xfId="71" applyNumberFormat="1" applyFont="1" applyFill="1" applyBorder="1" applyAlignment="1" applyProtection="1">
      <alignment/>
      <protection/>
    </xf>
    <xf numFmtId="38" fontId="11" fillId="45" borderId="32" xfId="71" applyNumberFormat="1" applyFont="1" applyFill="1" applyBorder="1" applyAlignment="1" applyProtection="1">
      <alignment/>
      <protection/>
    </xf>
    <xf numFmtId="38" fontId="11" fillId="45" borderId="111" xfId="71" applyNumberFormat="1" applyFont="1" applyFill="1" applyBorder="1" applyAlignment="1" applyProtection="1">
      <alignment/>
      <protection/>
    </xf>
    <xf numFmtId="195" fontId="74" fillId="45" borderId="64" xfId="61" applyNumberFormat="1" applyFont="1" applyFill="1" applyBorder="1" applyAlignment="1" applyProtection="1">
      <alignment/>
      <protection/>
    </xf>
    <xf numFmtId="195" fontId="78" fillId="45" borderId="64" xfId="61" applyNumberFormat="1" applyFont="1" applyFill="1" applyBorder="1" applyAlignment="1" applyProtection="1">
      <alignment/>
      <protection/>
    </xf>
    <xf numFmtId="195" fontId="78" fillId="45" borderId="144" xfId="61" applyNumberFormat="1" applyFont="1" applyFill="1" applyBorder="1" applyAlignment="1" applyProtection="1">
      <alignment/>
      <protection/>
    </xf>
    <xf numFmtId="38" fontId="11" fillId="45" borderId="122" xfId="71" applyNumberFormat="1" applyFont="1" applyFill="1" applyBorder="1" applyAlignment="1" applyProtection="1">
      <alignment/>
      <protection/>
    </xf>
    <xf numFmtId="38" fontId="11" fillId="45" borderId="41" xfId="71" applyNumberFormat="1" applyFont="1" applyFill="1" applyBorder="1" applyAlignment="1" applyProtection="1">
      <alignment/>
      <protection/>
    </xf>
    <xf numFmtId="38" fontId="11" fillId="45" borderId="48" xfId="71" applyNumberFormat="1" applyFont="1" applyFill="1" applyBorder="1" applyAlignment="1" applyProtection="1">
      <alignment/>
      <protection/>
    </xf>
    <xf numFmtId="195" fontId="74" fillId="45" borderId="63" xfId="61" applyNumberFormat="1" applyFont="1" applyFill="1" applyBorder="1" applyAlignment="1" applyProtection="1">
      <alignment/>
      <protection/>
    </xf>
    <xf numFmtId="195" fontId="78" fillId="45" borderId="63" xfId="61" applyNumberFormat="1" applyFont="1" applyFill="1" applyBorder="1" applyAlignment="1" applyProtection="1">
      <alignment/>
      <protection/>
    </xf>
    <xf numFmtId="195" fontId="78" fillId="45" borderId="149" xfId="61" applyNumberFormat="1" applyFont="1" applyFill="1" applyBorder="1" applyAlignment="1" applyProtection="1">
      <alignment/>
      <protection/>
    </xf>
    <xf numFmtId="0" fontId="28" fillId="39" borderId="40" xfId="61" applyFont="1" applyFill="1" applyBorder="1" applyAlignment="1" applyProtection="1">
      <alignment horizontal="left"/>
      <protection/>
    </xf>
    <xf numFmtId="0" fontId="28" fillId="39" borderId="25" xfId="61" applyFont="1" applyFill="1" applyBorder="1" applyAlignment="1" applyProtection="1">
      <alignment horizontal="left"/>
      <protection/>
    </xf>
    <xf numFmtId="0" fontId="28" fillId="39" borderId="11" xfId="61" applyFont="1" applyFill="1" applyBorder="1" applyAlignment="1" applyProtection="1">
      <alignment horizontal="left"/>
      <protection/>
    </xf>
    <xf numFmtId="0" fontId="28" fillId="39" borderId="40" xfId="61" applyFont="1" applyFill="1" applyBorder="1" applyAlignment="1" applyProtection="1">
      <alignment horizontal="center"/>
      <protection/>
    </xf>
    <xf numFmtId="0" fontId="28" fillId="39" borderId="25" xfId="61" applyFont="1" applyFill="1" applyBorder="1" applyAlignment="1" applyProtection="1">
      <alignment horizontal="center"/>
      <protection/>
    </xf>
    <xf numFmtId="0" fontId="28" fillId="39" borderId="97" xfId="61" applyFont="1" applyFill="1" applyBorder="1" applyAlignment="1" applyProtection="1">
      <alignment horizontal="center"/>
      <protection/>
    </xf>
    <xf numFmtId="0" fontId="28" fillId="39" borderId="58" xfId="61" applyFont="1" applyFill="1" applyBorder="1" applyAlignment="1" applyProtection="1">
      <alignment horizontal="left"/>
      <protection/>
    </xf>
    <xf numFmtId="0" fontId="28" fillId="39" borderId="58" xfId="61" applyFont="1" applyFill="1" applyBorder="1" applyAlignment="1" applyProtection="1">
      <alignment horizontal="center"/>
      <protection/>
    </xf>
    <xf numFmtId="0" fontId="28" fillId="39" borderId="59" xfId="61" applyFont="1" applyFill="1" applyBorder="1" applyAlignment="1" applyProtection="1">
      <alignment horizontal="center"/>
      <protection/>
    </xf>
    <xf numFmtId="0" fontId="28" fillId="39" borderId="60" xfId="6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left"/>
      <protection/>
    </xf>
    <xf numFmtId="0" fontId="46" fillId="42" borderId="151" xfId="61" applyFont="1" applyFill="1" applyBorder="1" applyAlignment="1" applyProtection="1">
      <alignment horizontal="left"/>
      <protection/>
    </xf>
    <xf numFmtId="0" fontId="46" fillId="42" borderId="152" xfId="61" applyFont="1" applyFill="1" applyBorder="1" applyAlignment="1" applyProtection="1">
      <alignment horizontal="left"/>
      <protection/>
    </xf>
    <xf numFmtId="195" fontId="28" fillId="42" borderId="130" xfId="61" applyNumberFormat="1" applyFont="1" applyFill="1" applyBorder="1" applyAlignment="1" applyProtection="1">
      <alignment/>
      <protection/>
    </xf>
    <xf numFmtId="195" fontId="46" fillId="42" borderId="130" xfId="61" applyNumberFormat="1" applyFont="1" applyFill="1" applyBorder="1" applyAlignment="1" applyProtection="1">
      <alignment/>
      <protection/>
    </xf>
    <xf numFmtId="195" fontId="46" fillId="42" borderId="153" xfId="61" applyNumberFormat="1" applyFont="1" applyFill="1" applyBorder="1" applyAlignment="1" applyProtection="1">
      <alignment/>
      <protection/>
    </xf>
    <xf numFmtId="195" fontId="46" fillId="32" borderId="0" xfId="61" applyNumberFormat="1" applyFont="1" applyFill="1" applyBorder="1" applyAlignment="1" applyProtection="1">
      <alignment/>
      <protection/>
    </xf>
    <xf numFmtId="0" fontId="37" fillId="32" borderId="0" xfId="61" applyFont="1" applyFill="1" applyBorder="1" applyAlignment="1" applyProtection="1">
      <alignment horizontal="right"/>
      <protection/>
    </xf>
    <xf numFmtId="38" fontId="8" fillId="48" borderId="40" xfId="71" applyNumberFormat="1" applyFont="1" applyFill="1" applyBorder="1" applyAlignment="1" applyProtection="1">
      <alignment/>
      <protection/>
    </xf>
    <xf numFmtId="38" fontId="8" fillId="48" borderId="25" xfId="71" applyNumberFormat="1" applyFont="1" applyFill="1" applyBorder="1" applyAlignment="1" applyProtection="1">
      <alignment/>
      <protection/>
    </xf>
    <xf numFmtId="38" fontId="8" fillId="48" borderId="97" xfId="71" applyNumberFormat="1" applyFont="1" applyFill="1" applyBorder="1" applyAlignment="1" applyProtection="1">
      <alignment/>
      <protection/>
    </xf>
    <xf numFmtId="195" fontId="28" fillId="48" borderId="61" xfId="61" applyNumberFormat="1" applyFont="1" applyFill="1" applyBorder="1" applyAlignment="1" applyProtection="1">
      <alignment/>
      <protection/>
    </xf>
    <xf numFmtId="195" fontId="46" fillId="48" borderId="61" xfId="61" applyNumberFormat="1" applyFont="1" applyFill="1" applyBorder="1" applyAlignment="1" applyProtection="1">
      <alignment/>
      <protection/>
    </xf>
    <xf numFmtId="195" fontId="46" fillId="48" borderId="138" xfId="61" applyNumberFormat="1" applyFont="1" applyFill="1" applyBorder="1" applyAlignment="1" applyProtection="1">
      <alignment/>
      <protection/>
    </xf>
    <xf numFmtId="195" fontId="28" fillId="39" borderId="63" xfId="61" applyNumberFormat="1" applyFont="1" applyFill="1" applyBorder="1" applyAlignment="1" applyProtection="1">
      <alignment/>
      <protection/>
    </xf>
    <xf numFmtId="195" fontId="46" fillId="39" borderId="63" xfId="61" applyNumberFormat="1" applyFont="1" applyFill="1" applyBorder="1" applyAlignment="1" applyProtection="1">
      <alignment/>
      <protection/>
    </xf>
    <xf numFmtId="195" fontId="46" fillId="39" borderId="149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/>
      <protection/>
    </xf>
    <xf numFmtId="38" fontId="11" fillId="45" borderId="25" xfId="71" applyNumberFormat="1" applyFont="1" applyFill="1" applyBorder="1" applyAlignment="1" applyProtection="1">
      <alignment/>
      <protection/>
    </xf>
    <xf numFmtId="38" fontId="11" fillId="45" borderId="97" xfId="71" applyNumberFormat="1" applyFont="1" applyFill="1" applyBorder="1" applyAlignment="1" applyProtection="1">
      <alignment/>
      <protection/>
    </xf>
    <xf numFmtId="195" fontId="74" fillId="45" borderId="19" xfId="61" applyNumberFormat="1" applyFont="1" applyFill="1" applyBorder="1" applyAlignment="1" applyProtection="1">
      <alignment/>
      <protection/>
    </xf>
    <xf numFmtId="195" fontId="78" fillId="45" borderId="19" xfId="61" applyNumberFormat="1" applyFont="1" applyFill="1" applyBorder="1" applyAlignment="1" applyProtection="1">
      <alignment/>
      <protection/>
    </xf>
    <xf numFmtId="195" fontId="78" fillId="45" borderId="138" xfId="61" applyNumberFormat="1" applyFont="1" applyFill="1" applyBorder="1" applyAlignment="1" applyProtection="1">
      <alignment/>
      <protection/>
    </xf>
    <xf numFmtId="38" fontId="11" fillId="45" borderId="40" xfId="71" applyNumberFormat="1" applyFont="1" applyFill="1" applyBorder="1" applyAlignment="1" applyProtection="1">
      <alignment horizontal="center"/>
      <protection/>
    </xf>
    <xf numFmtId="38" fontId="11" fillId="45" borderId="25" xfId="71" applyNumberFormat="1" applyFont="1" applyFill="1" applyBorder="1" applyAlignment="1" applyProtection="1">
      <alignment horizontal="center"/>
      <protection/>
    </xf>
    <xf numFmtId="38" fontId="11" fillId="45" borderId="97" xfId="71" applyNumberFormat="1" applyFont="1" applyFill="1" applyBorder="1" applyAlignment="1" applyProtection="1">
      <alignment horizontal="center"/>
      <protection/>
    </xf>
    <xf numFmtId="38" fontId="8" fillId="39" borderId="58" xfId="71" applyNumberFormat="1" applyFont="1" applyFill="1" applyBorder="1" applyAlignment="1" applyProtection="1">
      <alignment/>
      <protection/>
    </xf>
    <xf numFmtId="38" fontId="8" fillId="39" borderId="59" xfId="71" applyNumberFormat="1" applyFont="1" applyFill="1" applyBorder="1" applyAlignment="1" applyProtection="1">
      <alignment/>
      <protection/>
    </xf>
    <xf numFmtId="38" fontId="8" fillId="39" borderId="60" xfId="71" applyNumberFormat="1" applyFont="1" applyFill="1" applyBorder="1" applyAlignment="1" applyProtection="1">
      <alignment/>
      <protection/>
    </xf>
    <xf numFmtId="38" fontId="8" fillId="39" borderId="58" xfId="71" applyNumberFormat="1" applyFont="1" applyFill="1" applyBorder="1" applyAlignment="1" applyProtection="1">
      <alignment horizontal="center"/>
      <protection/>
    </xf>
    <xf numFmtId="38" fontId="8" fillId="39" borderId="59" xfId="71" applyNumberFormat="1" applyFont="1" applyFill="1" applyBorder="1" applyAlignment="1" applyProtection="1">
      <alignment horizontal="center"/>
      <protection/>
    </xf>
    <xf numFmtId="38" fontId="8" fillId="39" borderId="60" xfId="71" applyNumberFormat="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left"/>
      <protection/>
    </xf>
    <xf numFmtId="0" fontId="46" fillId="63" borderId="151" xfId="61" applyFont="1" applyFill="1" applyBorder="1" applyAlignment="1" applyProtection="1" quotePrefix="1">
      <alignment horizontal="left"/>
      <protection/>
    </xf>
    <xf numFmtId="0" fontId="46" fillId="63" borderId="152" xfId="61" applyFont="1" applyFill="1" applyBorder="1" applyAlignment="1" applyProtection="1" quotePrefix="1">
      <alignment horizontal="left"/>
      <protection/>
    </xf>
    <xf numFmtId="195" fontId="28" fillId="47" borderId="130" xfId="61" applyNumberFormat="1" applyFont="1" applyFill="1" applyBorder="1" applyAlignment="1" applyProtection="1">
      <alignment/>
      <protection/>
    </xf>
    <xf numFmtId="195" fontId="46" fillId="47" borderId="130" xfId="61" applyNumberFormat="1" applyFont="1" applyFill="1" applyBorder="1" applyAlignment="1" applyProtection="1">
      <alignment/>
      <protection/>
    </xf>
    <xf numFmtId="195" fontId="46" fillId="63" borderId="130" xfId="61" applyNumberFormat="1" applyFont="1" applyFill="1" applyBorder="1" applyAlignment="1" applyProtection="1">
      <alignment/>
      <protection/>
    </xf>
    <xf numFmtId="195" fontId="46" fillId="63" borderId="153" xfId="61" applyNumberFormat="1" applyFont="1" applyFill="1" applyBorder="1" applyAlignment="1" applyProtection="1">
      <alignment/>
      <protection/>
    </xf>
    <xf numFmtId="176" fontId="28" fillId="32" borderId="0" xfId="61" applyNumberFormat="1" applyFont="1" applyFill="1" applyProtection="1">
      <alignment/>
      <protection/>
    </xf>
    <xf numFmtId="176" fontId="28" fillId="55" borderId="0" xfId="61" applyNumberFormat="1" applyFont="1" applyFill="1" applyBorder="1" applyProtection="1">
      <alignment/>
      <protection/>
    </xf>
    <xf numFmtId="176" fontId="46" fillId="55" borderId="0" xfId="61" applyNumberFormat="1" applyFont="1" applyFill="1" applyBorder="1" applyProtection="1">
      <alignment/>
      <protection/>
    </xf>
    <xf numFmtId="0" fontId="46" fillId="5" borderId="150" xfId="61" applyFont="1" applyFill="1" applyBorder="1" applyAlignment="1" applyProtection="1">
      <alignment horizontal="left"/>
      <protection/>
    </xf>
    <xf numFmtId="0" fontId="46" fillId="5" borderId="151" xfId="61" applyFont="1" applyFill="1" applyBorder="1" applyAlignment="1" applyProtection="1">
      <alignment horizontal="left"/>
      <protection/>
    </xf>
    <xf numFmtId="0" fontId="46" fillId="5" borderId="152" xfId="61" applyFont="1" applyFill="1" applyBorder="1" applyAlignment="1" applyProtection="1">
      <alignment horizontal="left"/>
      <protection/>
    </xf>
    <xf numFmtId="195" fontId="28" fillId="5" borderId="130" xfId="61" applyNumberFormat="1" applyFont="1" applyFill="1" applyBorder="1" applyAlignment="1" applyProtection="1">
      <alignment/>
      <protection/>
    </xf>
    <xf numFmtId="195" fontId="46" fillId="5" borderId="130" xfId="61" applyNumberFormat="1" applyFont="1" applyFill="1" applyBorder="1" applyAlignment="1" applyProtection="1">
      <alignment/>
      <protection/>
    </xf>
    <xf numFmtId="195" fontId="46" fillId="5" borderId="153" xfId="61" applyNumberFormat="1" applyFont="1" applyFill="1" applyBorder="1" applyAlignment="1" applyProtection="1">
      <alignment/>
      <protection/>
    </xf>
    <xf numFmtId="187" fontId="283" fillId="39" borderId="82" xfId="61" applyNumberFormat="1" applyFont="1" applyFill="1" applyBorder="1" applyAlignment="1" applyProtection="1" quotePrefix="1">
      <alignment/>
      <protection/>
    </xf>
    <xf numFmtId="187" fontId="282" fillId="39" borderId="82" xfId="61" applyNumberFormat="1" applyFont="1" applyFill="1" applyBorder="1" applyAlignment="1" applyProtection="1" quotePrefix="1">
      <alignment/>
      <protection/>
    </xf>
    <xf numFmtId="187" fontId="282" fillId="39" borderId="140" xfId="61" applyNumberFormat="1" applyFont="1" applyFill="1" applyBorder="1" applyAlignment="1" applyProtection="1" quotePrefix="1">
      <alignment/>
      <protection/>
    </xf>
    <xf numFmtId="1" fontId="46" fillId="32" borderId="0" xfId="61" applyNumberFormat="1" applyFont="1" applyFill="1" applyBorder="1" applyAlignment="1" applyProtection="1">
      <alignment horizontal="right"/>
      <protection/>
    </xf>
    <xf numFmtId="3" fontId="75" fillId="39" borderId="125" xfId="61" applyNumberFormat="1" applyFont="1" applyFill="1" applyBorder="1" applyAlignment="1" applyProtection="1">
      <alignment horizontal="center"/>
      <protection/>
    </xf>
    <xf numFmtId="3" fontId="75" fillId="39" borderId="47" xfId="61" applyNumberFormat="1" applyFont="1" applyFill="1" applyBorder="1" applyAlignment="1" applyProtection="1">
      <alignment horizontal="center"/>
      <protection/>
    </xf>
    <xf numFmtId="3" fontId="75" fillId="39" borderId="147" xfId="61" applyNumberFormat="1" applyFont="1" applyFill="1" applyBorder="1" applyAlignment="1" applyProtection="1">
      <alignment horizontal="center"/>
      <protection/>
    </xf>
    <xf numFmtId="0" fontId="47" fillId="42" borderId="154" xfId="61" applyFont="1" applyFill="1" applyBorder="1" applyAlignment="1" applyProtection="1">
      <alignment horizontal="left"/>
      <protection/>
    </xf>
    <xf numFmtId="0" fontId="47" fillId="42" borderId="155" xfId="61" applyFont="1" applyFill="1" applyBorder="1" applyAlignment="1" applyProtection="1">
      <alignment horizontal="left"/>
      <protection/>
    </xf>
    <xf numFmtId="0" fontId="47" fillId="42" borderId="156" xfId="61" applyFont="1" applyFill="1" applyBorder="1" applyAlignment="1" applyProtection="1">
      <alignment horizontal="left"/>
      <protection/>
    </xf>
    <xf numFmtId="195" fontId="28" fillId="42" borderId="101" xfId="61" applyNumberFormat="1" applyFont="1" applyFill="1" applyBorder="1" applyAlignment="1" applyProtection="1">
      <alignment/>
      <protection/>
    </xf>
    <xf numFmtId="195" fontId="46" fillId="42" borderId="101" xfId="61" applyNumberFormat="1" applyFont="1" applyFill="1" applyBorder="1" applyAlignment="1" applyProtection="1">
      <alignment/>
      <protection/>
    </xf>
    <xf numFmtId="195" fontId="46" fillId="42" borderId="157" xfId="61" applyNumberFormat="1" applyFont="1" applyFill="1" applyBorder="1" applyAlignment="1" applyProtection="1">
      <alignment/>
      <protection/>
    </xf>
    <xf numFmtId="195" fontId="28" fillId="32" borderId="0" xfId="61" applyNumberFormat="1" applyFont="1" applyFill="1" applyBorder="1" applyAlignment="1" applyProtection="1" quotePrefix="1">
      <alignment horizontal="right"/>
      <protection/>
    </xf>
    <xf numFmtId="187" fontId="47" fillId="42" borderId="113" xfId="61" applyNumberFormat="1" applyFont="1" applyFill="1" applyBorder="1" applyAlignment="1" applyProtection="1">
      <alignment horizontal="left"/>
      <protection/>
    </xf>
    <xf numFmtId="187" fontId="47" fillId="42" borderId="117" xfId="61" applyNumberFormat="1" applyFont="1" applyFill="1" applyBorder="1" applyAlignment="1" applyProtection="1">
      <alignment horizontal="left"/>
      <protection/>
    </xf>
    <xf numFmtId="187" fontId="47" fillId="42" borderId="114" xfId="61" applyNumberFormat="1" applyFont="1" applyFill="1" applyBorder="1" applyAlignment="1" applyProtection="1">
      <alignment horizontal="left"/>
      <protection/>
    </xf>
    <xf numFmtId="187" fontId="37" fillId="32" borderId="0" xfId="61" applyNumberFormat="1" applyFont="1" applyFill="1" applyAlignment="1" applyProtection="1">
      <alignment horizontal="right"/>
      <protection/>
    </xf>
    <xf numFmtId="195" fontId="28" fillId="42" borderId="89" xfId="61" applyNumberFormat="1" applyFont="1" applyFill="1" applyBorder="1" applyAlignment="1" applyProtection="1">
      <alignment/>
      <protection/>
    </xf>
    <xf numFmtId="195" fontId="46" fillId="42" borderId="89" xfId="61" applyNumberFormat="1" applyFont="1" applyFill="1" applyBorder="1" applyAlignment="1" applyProtection="1">
      <alignment/>
      <protection/>
    </xf>
    <xf numFmtId="195" fontId="46" fillId="42" borderId="158" xfId="61" applyNumberFormat="1" applyFont="1" applyFill="1" applyBorder="1" applyAlignment="1" applyProtection="1">
      <alignment/>
      <protection/>
    </xf>
    <xf numFmtId="38" fontId="8" fillId="39" borderId="141" xfId="71" applyNumberFormat="1" applyFont="1" applyFill="1" applyBorder="1" applyAlignment="1" applyProtection="1">
      <alignment/>
      <protection/>
    </xf>
    <xf numFmtId="38" fontId="8" fillId="39" borderId="108" xfId="71" applyNumberFormat="1" applyFont="1" applyFill="1" applyBorder="1" applyAlignment="1" applyProtection="1">
      <alignment/>
      <protection/>
    </xf>
    <xf numFmtId="38" fontId="8" fillId="39" borderId="142" xfId="71" applyNumberFormat="1" applyFont="1" applyFill="1" applyBorder="1" applyAlignment="1" applyProtection="1">
      <alignment/>
      <protection/>
    </xf>
    <xf numFmtId="38" fontId="5" fillId="39" borderId="20" xfId="71" applyNumberFormat="1" applyFont="1" applyFill="1" applyBorder="1" applyAlignment="1" applyProtection="1">
      <alignment/>
      <protection/>
    </xf>
    <xf numFmtId="38" fontId="5" fillId="39" borderId="21" xfId="71" applyNumberFormat="1" applyFont="1" applyFill="1" applyBorder="1" applyAlignment="1" applyProtection="1">
      <alignment/>
      <protection/>
    </xf>
    <xf numFmtId="38" fontId="5" fillId="39" borderId="91" xfId="71" applyNumberFormat="1" applyFont="1" applyFill="1" applyBorder="1" applyAlignment="1" applyProtection="1">
      <alignment/>
      <protection/>
    </xf>
    <xf numFmtId="38" fontId="45" fillId="39" borderId="26" xfId="71" applyNumberFormat="1" applyFont="1" applyFill="1" applyBorder="1" applyAlignment="1" applyProtection="1">
      <alignment horizontal="left"/>
      <protection/>
    </xf>
    <xf numFmtId="38" fontId="45" fillId="39" borderId="0" xfId="71" applyNumberFormat="1" applyFont="1" applyFill="1" applyBorder="1" applyAlignment="1" applyProtection="1">
      <alignment horizontal="left"/>
      <protection/>
    </xf>
    <xf numFmtId="38" fontId="45" fillId="39" borderId="11" xfId="71" applyNumberFormat="1" applyFont="1" applyFill="1" applyBorder="1" applyAlignment="1" applyProtection="1">
      <alignment horizontal="left"/>
      <protection/>
    </xf>
    <xf numFmtId="38" fontId="8" fillId="39" borderId="141" xfId="71" applyNumberFormat="1" applyFont="1" applyFill="1" applyBorder="1" applyAlignment="1" applyProtection="1">
      <alignment horizontal="left"/>
      <protection/>
    </xf>
    <xf numFmtId="38" fontId="8" fillId="39" borderId="108" xfId="71" applyNumberFormat="1" applyFont="1" applyFill="1" applyBorder="1" applyAlignment="1" applyProtection="1">
      <alignment horizontal="left"/>
      <protection/>
    </xf>
    <xf numFmtId="38" fontId="8" fillId="39" borderId="142" xfId="71" applyNumberFormat="1" applyFont="1" applyFill="1" applyBorder="1" applyAlignment="1" applyProtection="1">
      <alignment horizontal="left"/>
      <protection/>
    </xf>
    <xf numFmtId="38" fontId="8" fillId="39" borderId="26" xfId="71" applyNumberFormat="1" applyFont="1" applyFill="1" applyBorder="1" applyAlignment="1" applyProtection="1">
      <alignment horizontal="left"/>
      <protection/>
    </xf>
    <xf numFmtId="38" fontId="8" fillId="39" borderId="0" xfId="71" applyNumberFormat="1" applyFont="1" applyFill="1" applyBorder="1" applyAlignment="1" applyProtection="1">
      <alignment horizontal="left"/>
      <protection/>
    </xf>
    <xf numFmtId="38" fontId="8" fillId="39" borderId="11" xfId="71" applyNumberFormat="1" applyFont="1" applyFill="1" applyBorder="1" applyAlignment="1" applyProtection="1">
      <alignment horizontal="left"/>
      <protection/>
    </xf>
    <xf numFmtId="195" fontId="28" fillId="63" borderId="130" xfId="61" applyNumberFormat="1" applyFont="1" applyFill="1" applyBorder="1" applyAlignment="1" applyProtection="1">
      <alignment/>
      <protection/>
    </xf>
    <xf numFmtId="38" fontId="256" fillId="64" borderId="125" xfId="71" applyNumberFormat="1" applyFont="1" applyFill="1" applyBorder="1" applyAlignment="1" applyProtection="1">
      <alignment/>
      <protection/>
    </xf>
    <xf numFmtId="38" fontId="5" fillId="64" borderId="47" xfId="71" applyNumberFormat="1" applyFont="1" applyFill="1" applyBorder="1" applyAlignment="1" applyProtection="1">
      <alignment/>
      <protection/>
    </xf>
    <xf numFmtId="38" fontId="5" fillId="64" borderId="147" xfId="71" applyNumberFormat="1" applyFont="1" applyFill="1" applyBorder="1" applyAlignment="1" applyProtection="1">
      <alignment/>
      <protection/>
    </xf>
    <xf numFmtId="195" fontId="28" fillId="64" borderId="66" xfId="61" applyNumberFormat="1" applyFont="1" applyFill="1" applyBorder="1" applyAlignment="1" applyProtection="1">
      <alignment/>
      <protection/>
    </xf>
    <xf numFmtId="195" fontId="46" fillId="64" borderId="66" xfId="61" applyNumberFormat="1" applyFont="1" applyFill="1" applyBorder="1" applyAlignment="1" applyProtection="1">
      <alignment/>
      <protection/>
    </xf>
    <xf numFmtId="195" fontId="46" fillId="64" borderId="145" xfId="61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71" applyNumberFormat="1" applyFont="1" applyFill="1" applyBorder="1" applyAlignment="1" applyProtection="1">
      <alignment/>
      <protection/>
    </xf>
    <xf numFmtId="38" fontId="5" fillId="39" borderId="47" xfId="71" applyNumberFormat="1" applyFont="1" applyFill="1" applyBorder="1" applyAlignment="1" applyProtection="1">
      <alignment/>
      <protection/>
    </xf>
    <xf numFmtId="38" fontId="5" fillId="39" borderId="147" xfId="71" applyNumberFormat="1" applyFont="1" applyFill="1" applyBorder="1" applyAlignment="1" applyProtection="1">
      <alignment/>
      <protection/>
    </xf>
    <xf numFmtId="0" fontId="46" fillId="39" borderId="113" xfId="61" applyFont="1" applyFill="1" applyBorder="1" applyAlignment="1" applyProtection="1">
      <alignment horizontal="left"/>
      <protection/>
    </xf>
    <xf numFmtId="0" fontId="46" fillId="39" borderId="117" xfId="61" applyFont="1" applyFill="1" applyBorder="1" applyAlignment="1" applyProtection="1">
      <alignment horizontal="left"/>
      <protection/>
    </xf>
    <xf numFmtId="0" fontId="46" fillId="39" borderId="114" xfId="61" applyFont="1" applyFill="1" applyBorder="1" applyAlignment="1" applyProtection="1">
      <alignment horizontal="left"/>
      <protection/>
    </xf>
    <xf numFmtId="195" fontId="28" fillId="39" borderId="89" xfId="61" applyNumberFormat="1" applyFont="1" applyFill="1" applyBorder="1" applyAlignment="1" applyProtection="1">
      <alignment/>
      <protection/>
    </xf>
    <xf numFmtId="195" fontId="46" fillId="39" borderId="89" xfId="61" applyNumberFormat="1" applyFont="1" applyFill="1" applyBorder="1" applyAlignment="1" applyProtection="1">
      <alignment/>
      <protection/>
    </xf>
    <xf numFmtId="195" fontId="46" fillId="39" borderId="158" xfId="61" applyNumberFormat="1" applyFont="1" applyFill="1" applyBorder="1" applyAlignment="1" applyProtection="1">
      <alignment/>
      <protection/>
    </xf>
    <xf numFmtId="187" fontId="282" fillId="32" borderId="105" xfId="61" applyNumberFormat="1" applyFont="1" applyFill="1" applyBorder="1" applyAlignment="1" applyProtection="1" quotePrefix="1">
      <alignment/>
      <protection/>
    </xf>
    <xf numFmtId="187" fontId="282" fillId="32" borderId="103" xfId="61" applyNumberFormat="1" applyFont="1" applyFill="1" applyBorder="1" applyAlignment="1" applyProtection="1" quotePrefix="1">
      <alignment/>
      <protection/>
    </xf>
    <xf numFmtId="3" fontId="28" fillId="32" borderId="0" xfId="61" applyNumberFormat="1" applyFont="1" applyFill="1" applyBorder="1" applyProtection="1">
      <alignment/>
      <protection/>
    </xf>
    <xf numFmtId="0" fontId="282" fillId="32" borderId="105" xfId="61" applyNumberFormat="1" applyFont="1" applyFill="1" applyBorder="1" applyAlignment="1" applyProtection="1" quotePrefix="1">
      <alignment/>
      <protection/>
    </xf>
    <xf numFmtId="0" fontId="28" fillId="32" borderId="0" xfId="61" applyFont="1" applyFill="1" applyBorder="1" applyAlignment="1" applyProtection="1">
      <alignment horizontal="center"/>
      <protection/>
    </xf>
    <xf numFmtId="0" fontId="89" fillId="32" borderId="0" xfId="70" applyFont="1" applyFill="1" applyAlignment="1" applyProtection="1">
      <alignment horizontal="right"/>
      <protection/>
    </xf>
    <xf numFmtId="196" fontId="241" fillId="39" borderId="12" xfId="61" applyNumberFormat="1" applyFont="1" applyFill="1" applyBorder="1" applyAlignment="1" applyProtection="1">
      <alignment horizontal="center"/>
      <protection/>
    </xf>
    <xf numFmtId="0" fontId="8" fillId="32" borderId="0" xfId="70" applyFont="1" applyFill="1" applyProtection="1">
      <alignment/>
      <protection/>
    </xf>
    <xf numFmtId="0" fontId="5" fillId="32" borderId="0" xfId="58" applyFont="1" applyFill="1" applyBorder="1" applyAlignment="1" applyProtection="1">
      <alignment horizontal="left" vertical="center"/>
      <protection/>
    </xf>
    <xf numFmtId="0" fontId="28" fillId="55" borderId="0" xfId="61" applyNumberFormat="1" applyFont="1" applyFill="1" applyBorder="1" applyProtection="1">
      <alignment/>
      <protection/>
    </xf>
    <xf numFmtId="0" fontId="36" fillId="55" borderId="0" xfId="61" applyFont="1" applyFill="1" applyAlignment="1" applyProtection="1">
      <alignment horizontal="center"/>
      <protection/>
    </xf>
    <xf numFmtId="0" fontId="36" fillId="55" borderId="0" xfId="61" applyFont="1" applyFill="1" applyProtection="1">
      <alignment/>
      <protection/>
    </xf>
    <xf numFmtId="1" fontId="46" fillId="32" borderId="0" xfId="61" applyNumberFormat="1" applyFont="1" applyFill="1" applyBorder="1" applyAlignment="1" applyProtection="1">
      <alignment horizontal="center"/>
      <protection/>
    </xf>
    <xf numFmtId="0" fontId="46" fillId="32" borderId="0" xfId="61" applyNumberFormat="1" applyFont="1" applyFill="1" applyBorder="1" applyAlignment="1" applyProtection="1">
      <alignment horizontal="center"/>
      <protection/>
    </xf>
    <xf numFmtId="0" fontId="37" fillId="55" borderId="0" xfId="61" applyFont="1" applyFill="1" applyProtection="1">
      <alignment/>
      <protection/>
    </xf>
    <xf numFmtId="0" fontId="37" fillId="55" borderId="0" xfId="61" applyNumberFormat="1" applyFont="1" applyFill="1" applyProtection="1">
      <alignment/>
      <protection/>
    </xf>
    <xf numFmtId="0" fontId="37" fillId="55" borderId="0" xfId="61" applyFont="1" applyFill="1" applyBorder="1" applyProtection="1">
      <alignment/>
      <protection/>
    </xf>
    <xf numFmtId="0" fontId="90" fillId="39" borderId="98" xfId="70" applyFont="1" applyFill="1" applyBorder="1" applyProtection="1">
      <alignment/>
      <protection/>
    </xf>
    <xf numFmtId="0" fontId="90" fillId="39" borderId="15" xfId="70" applyFont="1" applyFill="1" applyBorder="1" applyProtection="1">
      <alignment/>
      <protection/>
    </xf>
    <xf numFmtId="0" fontId="90" fillId="39" borderId="16" xfId="70" applyFont="1" applyFill="1" applyBorder="1" applyProtection="1">
      <alignment/>
      <protection/>
    </xf>
    <xf numFmtId="188" fontId="80" fillId="65" borderId="159" xfId="61" applyNumberFormat="1" applyFont="1" applyFill="1" applyBorder="1" applyAlignment="1" applyProtection="1">
      <alignment horizontal="center"/>
      <protection/>
    </xf>
    <xf numFmtId="188" fontId="81" fillId="65" borderId="160" xfId="61" applyNumberFormat="1" applyFont="1" applyFill="1" applyBorder="1" applyAlignment="1" applyProtection="1">
      <alignment horizontal="center"/>
      <protection/>
    </xf>
    <xf numFmtId="188" fontId="5" fillId="38" borderId="0" xfId="71" applyNumberFormat="1" applyFont="1" applyFill="1" applyAlignment="1" applyProtection="1">
      <alignment/>
      <protection/>
    </xf>
    <xf numFmtId="188" fontId="80" fillId="66" borderId="159" xfId="61" applyNumberFormat="1" applyFont="1" applyFill="1" applyBorder="1" applyAlignment="1" applyProtection="1">
      <alignment horizontal="center"/>
      <protection/>
    </xf>
    <xf numFmtId="188" fontId="81" fillId="66" borderId="160" xfId="61" applyNumberFormat="1" applyFont="1" applyFill="1" applyBorder="1" applyAlignment="1" applyProtection="1">
      <alignment horizontal="center"/>
      <protection/>
    </xf>
    <xf numFmtId="188" fontId="25" fillId="38" borderId="0" xfId="70" applyNumberFormat="1" applyFont="1" applyFill="1" applyProtection="1">
      <alignment/>
      <protection/>
    </xf>
    <xf numFmtId="188" fontId="81" fillId="67" borderId="161" xfId="61" applyNumberFormat="1" applyFont="1" applyFill="1" applyBorder="1" applyAlignment="1" applyProtection="1">
      <alignment horizontal="center"/>
      <protection/>
    </xf>
    <xf numFmtId="188" fontId="37" fillId="55" borderId="0" xfId="61" applyNumberFormat="1" applyFont="1" applyFill="1" applyProtection="1">
      <alignment/>
      <protection/>
    </xf>
    <xf numFmtId="188" fontId="8" fillId="36" borderId="162" xfId="61" applyNumberFormat="1" applyFont="1" applyFill="1" applyBorder="1" applyAlignment="1" applyProtection="1">
      <alignment horizontal="center"/>
      <protection/>
    </xf>
    <xf numFmtId="0" fontId="5" fillId="39" borderId="163" xfId="61" applyNumberFormat="1" applyFont="1" applyFill="1" applyBorder="1" applyAlignment="1" applyProtection="1">
      <alignment horizontal="center"/>
      <protection/>
    </xf>
    <xf numFmtId="0" fontId="13" fillId="39" borderId="164" xfId="61" applyNumberFormat="1" applyFont="1" applyFill="1" applyBorder="1" applyAlignment="1" applyProtection="1">
      <alignment horizontal="center"/>
      <protection/>
    </xf>
    <xf numFmtId="0" fontId="36" fillId="55" borderId="0" xfId="61" applyNumberFormat="1" applyFont="1" applyFill="1" applyBorder="1" applyProtection="1">
      <alignment/>
      <protection/>
    </xf>
    <xf numFmtId="0" fontId="36" fillId="55" borderId="0" xfId="61" applyFont="1" applyFill="1" applyBorder="1" applyAlignment="1" applyProtection="1">
      <alignment horizontal="center"/>
      <protection/>
    </xf>
    <xf numFmtId="0" fontId="90" fillId="39" borderId="130" xfId="70" applyFont="1" applyFill="1" applyBorder="1" applyProtection="1">
      <alignment/>
      <protection/>
    </xf>
    <xf numFmtId="0" fontId="90" fillId="39" borderId="151" xfId="70" applyFont="1" applyFill="1" applyBorder="1" applyProtection="1">
      <alignment/>
      <protection/>
    </xf>
    <xf numFmtId="0" fontId="90" fillId="39" borderId="152" xfId="70" applyFont="1" applyFill="1" applyBorder="1" applyProtection="1">
      <alignment/>
      <protection/>
    </xf>
    <xf numFmtId="188" fontId="80" fillId="65" borderId="165" xfId="61" applyNumberFormat="1" applyFont="1" applyFill="1" applyBorder="1" applyAlignment="1" applyProtection="1">
      <alignment horizontal="center"/>
      <protection/>
    </xf>
    <xf numFmtId="188" fontId="81" fillId="65" borderId="166" xfId="61" applyNumberFormat="1" applyFont="1" applyFill="1" applyBorder="1" applyAlignment="1" applyProtection="1">
      <alignment horizontal="center"/>
      <protection/>
    </xf>
    <xf numFmtId="188" fontId="80" fillId="66" borderId="165" xfId="61" applyNumberFormat="1" applyFont="1" applyFill="1" applyBorder="1" applyAlignment="1" applyProtection="1">
      <alignment horizontal="center"/>
      <protection/>
    </xf>
    <xf numFmtId="188" fontId="81" fillId="66" borderId="166" xfId="61" applyNumberFormat="1" applyFont="1" applyFill="1" applyBorder="1" applyAlignment="1" applyProtection="1">
      <alignment horizontal="center"/>
      <protection/>
    </xf>
    <xf numFmtId="188" fontId="81" fillId="67" borderId="167" xfId="61" applyNumberFormat="1" applyFont="1" applyFill="1" applyBorder="1" applyAlignment="1" applyProtection="1">
      <alignment horizontal="center"/>
      <protection/>
    </xf>
    <xf numFmtId="188" fontId="8" fillId="36" borderId="153" xfId="61" applyNumberFormat="1" applyFont="1" applyFill="1" applyBorder="1" applyAlignment="1" applyProtection="1">
      <alignment horizontal="center"/>
      <protection/>
    </xf>
    <xf numFmtId="0" fontId="5" fillId="39" borderId="168" xfId="61" applyNumberFormat="1" applyFont="1" applyFill="1" applyBorder="1" applyAlignment="1" applyProtection="1">
      <alignment horizontal="center"/>
      <protection/>
    </xf>
    <xf numFmtId="0" fontId="13" fillId="39" borderId="169" xfId="61" applyNumberFormat="1" applyFont="1" applyFill="1" applyBorder="1" applyAlignment="1" applyProtection="1">
      <alignment horizontal="center"/>
      <protection/>
    </xf>
    <xf numFmtId="188" fontId="36" fillId="55" borderId="0" xfId="61" applyNumberFormat="1" applyFont="1" applyFill="1" applyProtection="1">
      <alignment/>
      <protection/>
    </xf>
    <xf numFmtId="188" fontId="297" fillId="65" borderId="159" xfId="61" applyNumberFormat="1" applyFont="1" applyFill="1" applyBorder="1" applyAlignment="1" applyProtection="1">
      <alignment horizontal="center"/>
      <protection/>
    </xf>
    <xf numFmtId="188" fontId="298" fillId="65" borderId="160" xfId="61" applyNumberFormat="1" applyFont="1" applyFill="1" applyBorder="1" applyAlignment="1" applyProtection="1">
      <alignment horizontal="center"/>
      <protection/>
    </xf>
    <xf numFmtId="188" fontId="299" fillId="66" borderId="159" xfId="61" applyNumberFormat="1" applyFont="1" applyFill="1" applyBorder="1" applyAlignment="1" applyProtection="1">
      <alignment horizontal="center"/>
      <protection/>
    </xf>
    <xf numFmtId="188" fontId="300" fillId="66" borderId="160" xfId="61" applyNumberFormat="1" applyFont="1" applyFill="1" applyBorder="1" applyAlignment="1" applyProtection="1">
      <alignment horizontal="center"/>
      <protection/>
    </xf>
    <xf numFmtId="188" fontId="301" fillId="67" borderId="161" xfId="61" applyNumberFormat="1" applyFont="1" applyFill="1" applyBorder="1" applyAlignment="1" applyProtection="1">
      <alignment horizontal="center"/>
      <protection/>
    </xf>
    <xf numFmtId="188" fontId="302" fillId="36" borderId="162" xfId="61" applyNumberFormat="1" applyFont="1" applyFill="1" applyBorder="1" applyAlignment="1" applyProtection="1">
      <alignment horizontal="center"/>
      <protection/>
    </xf>
    <xf numFmtId="188" fontId="5" fillId="39" borderId="163" xfId="61" applyNumberFormat="1" applyFont="1" applyFill="1" applyBorder="1" applyAlignment="1" applyProtection="1">
      <alignment horizontal="center"/>
      <protection/>
    </xf>
    <xf numFmtId="188" fontId="13" fillId="39" borderId="164" xfId="61" applyNumberFormat="1" applyFont="1" applyFill="1" applyBorder="1" applyAlignment="1" applyProtection="1">
      <alignment horizontal="center"/>
      <protection/>
    </xf>
    <xf numFmtId="188" fontId="297" fillId="65" borderId="165" xfId="61" applyNumberFormat="1" applyFont="1" applyFill="1" applyBorder="1" applyAlignment="1" applyProtection="1">
      <alignment horizontal="center"/>
      <protection/>
    </xf>
    <xf numFmtId="188" fontId="298" fillId="65" borderId="166" xfId="61" applyNumberFormat="1" applyFont="1" applyFill="1" applyBorder="1" applyAlignment="1" applyProtection="1">
      <alignment horizontal="center"/>
      <protection/>
    </xf>
    <xf numFmtId="188" fontId="299" fillId="66" borderId="165" xfId="61" applyNumberFormat="1" applyFont="1" applyFill="1" applyBorder="1" applyAlignment="1" applyProtection="1">
      <alignment horizontal="center"/>
      <protection/>
    </xf>
    <xf numFmtId="188" fontId="300" fillId="66" borderId="166" xfId="61" applyNumberFormat="1" applyFont="1" applyFill="1" applyBorder="1" applyAlignment="1" applyProtection="1">
      <alignment horizontal="center"/>
      <protection/>
    </xf>
    <xf numFmtId="188" fontId="301" fillId="67" borderId="167" xfId="61" applyNumberFormat="1" applyFont="1" applyFill="1" applyBorder="1" applyAlignment="1" applyProtection="1">
      <alignment horizontal="center"/>
      <protection/>
    </xf>
    <xf numFmtId="188" fontId="302" fillId="36" borderId="153" xfId="61" applyNumberFormat="1" applyFont="1" applyFill="1" applyBorder="1" applyAlignment="1" applyProtection="1">
      <alignment horizontal="center"/>
      <protection/>
    </xf>
    <xf numFmtId="188" fontId="5" fillId="39" borderId="168" xfId="61" applyNumberFormat="1" applyFont="1" applyFill="1" applyBorder="1" applyAlignment="1" applyProtection="1">
      <alignment horizontal="center"/>
      <protection/>
    </xf>
    <xf numFmtId="188" fontId="13" fillId="39" borderId="169" xfId="61" applyNumberFormat="1" applyFont="1" applyFill="1" applyBorder="1" applyAlignment="1" applyProtection="1">
      <alignment horizontal="center"/>
      <protection/>
    </xf>
    <xf numFmtId="0" fontId="215" fillId="0" borderId="0" xfId="61" applyProtection="1">
      <alignment/>
      <protection/>
    </xf>
    <xf numFmtId="0" fontId="215" fillId="0" borderId="0" xfId="61" applyNumberFormat="1" applyProtection="1">
      <alignment/>
      <protection/>
    </xf>
    <xf numFmtId="184" fontId="238" fillId="32" borderId="12" xfId="58" applyNumberFormat="1" applyFont="1" applyFill="1" applyBorder="1" applyAlignment="1" applyProtection="1">
      <alignment horizontal="center" vertical="center"/>
      <protection/>
    </xf>
    <xf numFmtId="3" fontId="8" fillId="39" borderId="0" xfId="58" applyNumberFormat="1" applyFont="1" applyFill="1" applyAlignment="1" applyProtection="1" quotePrefix="1">
      <alignment horizontal="right" vertical="center"/>
      <protection/>
    </xf>
    <xf numFmtId="3" fontId="250" fillId="41" borderId="109" xfId="58" applyNumberFormat="1" applyFont="1" applyFill="1" applyBorder="1" applyAlignment="1" applyProtection="1">
      <alignment horizontal="left" vertical="center"/>
      <protection/>
    </xf>
    <xf numFmtId="3" fontId="5" fillId="41" borderId="25" xfId="58" applyNumberFormat="1" applyFont="1" applyFill="1" applyBorder="1" applyAlignment="1" applyProtection="1">
      <alignment horizontal="right" vertical="center"/>
      <protection/>
    </xf>
    <xf numFmtId="3" fontId="5" fillId="41" borderId="13" xfId="58" applyNumberFormat="1" applyFont="1" applyFill="1" applyBorder="1" applyAlignment="1" applyProtection="1">
      <alignment horizontal="right" vertical="center"/>
      <protection/>
    </xf>
    <xf numFmtId="0" fontId="5" fillId="0" borderId="0" xfId="58" applyFont="1" applyBorder="1" applyAlignment="1" applyProtection="1">
      <alignment vertical="center"/>
      <protection/>
    </xf>
    <xf numFmtId="0" fontId="5" fillId="0" borderId="0" xfId="58" applyFont="1" applyBorder="1" applyAlignment="1" applyProtection="1">
      <alignment vertical="center" wrapText="1"/>
      <protection/>
    </xf>
    <xf numFmtId="0" fontId="5" fillId="68" borderId="0" xfId="58" applyFont="1" applyFill="1" applyAlignment="1">
      <alignment vertical="center"/>
      <protection/>
    </xf>
    <xf numFmtId="0" fontId="5" fillId="68" borderId="0" xfId="58" applyFont="1" applyFill="1" applyAlignment="1">
      <alignment vertical="center" wrapText="1"/>
      <protection/>
    </xf>
    <xf numFmtId="0" fontId="5" fillId="68" borderId="0" xfId="58" applyFont="1" applyFill="1" applyAlignment="1" applyProtection="1">
      <alignment vertical="center"/>
      <protection/>
    </xf>
    <xf numFmtId="3" fontId="303" fillId="48" borderId="12" xfId="58" applyNumberFormat="1" applyFont="1" applyFill="1" applyBorder="1" applyAlignment="1" applyProtection="1">
      <alignment horizontal="center" vertic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58" applyNumberFormat="1" applyFont="1" applyFill="1" applyBorder="1" applyAlignment="1" applyProtection="1">
      <alignment horizontal="center" vertical="center"/>
      <protection/>
    </xf>
    <xf numFmtId="3" fontId="278" fillId="32" borderId="61" xfId="58" applyNumberFormat="1" applyFont="1" applyFill="1" applyBorder="1" applyAlignment="1" applyProtection="1">
      <alignment horizontal="right" vertical="center"/>
      <protection/>
    </xf>
    <xf numFmtId="3" fontId="13" fillId="39" borderId="0" xfId="58" applyNumberFormat="1" applyFont="1" applyFill="1" applyAlignment="1" applyProtection="1" quotePrefix="1">
      <alignment horizontal="right" vertical="center"/>
      <protection/>
    </xf>
    <xf numFmtId="3" fontId="257" fillId="5" borderId="61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horizontal="right" vertical="center"/>
      <protection/>
    </xf>
    <xf numFmtId="3" fontId="13" fillId="39" borderId="64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horizontal="right" vertical="center"/>
      <protection/>
    </xf>
    <xf numFmtId="3" fontId="13" fillId="39" borderId="63" xfId="58" applyNumberFormat="1" applyFont="1" applyFill="1" applyBorder="1" applyAlignment="1" applyProtection="1">
      <alignment horizontal="right" vertical="center"/>
      <protection/>
    </xf>
    <xf numFmtId="3" fontId="13" fillId="39" borderId="99" xfId="58" applyNumberFormat="1" applyFont="1" applyFill="1" applyBorder="1" applyAlignment="1" applyProtection="1">
      <alignment horizontal="right" vertical="center"/>
      <protection/>
    </xf>
    <xf numFmtId="3" fontId="13" fillId="39" borderId="74" xfId="58" applyNumberFormat="1" applyFont="1" applyFill="1" applyBorder="1" applyAlignment="1" applyProtection="1">
      <alignment vertical="center"/>
      <protection/>
    </xf>
    <xf numFmtId="3" fontId="13" fillId="39" borderId="19" xfId="58" applyNumberFormat="1" applyFont="1" applyFill="1" applyBorder="1" applyAlignment="1" applyProtection="1">
      <alignment vertical="center"/>
      <protection/>
    </xf>
    <xf numFmtId="3" fontId="13" fillId="39" borderId="64" xfId="58" applyNumberFormat="1" applyFont="1" applyFill="1" applyBorder="1" applyAlignment="1" applyProtection="1">
      <alignment vertical="center"/>
      <protection/>
    </xf>
    <xf numFmtId="3" fontId="13" fillId="39" borderId="63" xfId="58" applyNumberFormat="1" applyFont="1" applyFill="1" applyBorder="1" applyAlignment="1" applyProtection="1">
      <alignment vertical="center"/>
      <protection/>
    </xf>
    <xf numFmtId="3" fontId="13" fillId="39" borderId="62" xfId="58" applyNumberFormat="1" applyFont="1" applyFill="1" applyBorder="1" applyAlignment="1" applyProtection="1">
      <alignment vertical="center"/>
      <protection/>
    </xf>
    <xf numFmtId="3" fontId="13" fillId="39" borderId="26" xfId="58" applyNumberFormat="1" applyFont="1" applyFill="1" applyBorder="1" applyAlignment="1" applyProtection="1">
      <alignment vertical="center"/>
      <protection/>
    </xf>
    <xf numFmtId="3" fontId="13" fillId="39" borderId="25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horizontal="right" vertical="center"/>
      <protection/>
    </xf>
    <xf numFmtId="3" fontId="13" fillId="39" borderId="129" xfId="58" applyNumberFormat="1" applyFont="1" applyFill="1" applyBorder="1" applyAlignment="1" applyProtection="1">
      <alignment vertical="center"/>
      <protection/>
    </xf>
    <xf numFmtId="3" fontId="13" fillId="39" borderId="66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vertical="center"/>
      <protection/>
    </xf>
    <xf numFmtId="3" fontId="13" fillId="39" borderId="79" xfId="58" applyNumberFormat="1" applyFont="1" applyFill="1" applyBorder="1" applyAlignment="1" applyProtection="1">
      <alignment horizontal="right" vertical="center"/>
      <protection/>
    </xf>
    <xf numFmtId="3" fontId="13" fillId="39" borderId="19" xfId="58" applyNumberFormat="1" applyFont="1" applyFill="1" applyBorder="1" applyAlignment="1" applyProtection="1">
      <alignment horizontal="right" vertical="center"/>
      <protection/>
    </xf>
    <xf numFmtId="3" fontId="13" fillId="39" borderId="69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vertical="center"/>
      <protection/>
    </xf>
    <xf numFmtId="3" fontId="13" fillId="39" borderId="82" xfId="58" applyNumberFormat="1" applyFont="1" applyFill="1" applyBorder="1" applyAlignment="1" applyProtection="1">
      <alignment horizontal="right" vertical="center"/>
      <protection/>
    </xf>
    <xf numFmtId="3" fontId="13" fillId="39" borderId="86" xfId="58" applyNumberFormat="1" applyFont="1" applyFill="1" applyBorder="1" applyAlignment="1" applyProtection="1">
      <alignment vertical="center"/>
      <protection/>
    </xf>
    <xf numFmtId="0" fontId="47" fillId="43" borderId="19" xfId="58" applyFont="1" applyFill="1" applyBorder="1" applyAlignment="1" applyProtection="1">
      <alignment horizontal="center" vertical="center" wrapText="1"/>
      <protection/>
    </xf>
    <xf numFmtId="3" fontId="47" fillId="39" borderId="61" xfId="58" applyNumberFormat="1" applyFont="1" applyFill="1" applyBorder="1" applyAlignment="1" applyProtection="1" quotePrefix="1">
      <alignment horizontal="center" vertical="center"/>
      <protection/>
    </xf>
    <xf numFmtId="3" fontId="13" fillId="39" borderId="170" xfId="58" applyNumberFormat="1" applyFont="1" applyFill="1" applyBorder="1" applyAlignment="1" applyProtection="1">
      <alignment vertical="center"/>
      <protection/>
    </xf>
    <xf numFmtId="3" fontId="13" fillId="39" borderId="97" xfId="58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5" fontId="13" fillId="48" borderId="12" xfId="58" applyNumberFormat="1" applyFont="1" applyFill="1" applyBorder="1" applyAlignment="1" applyProtection="1">
      <alignment horizontal="center" vertical="center"/>
      <protection locked="0"/>
    </xf>
    <xf numFmtId="0" fontId="304" fillId="42" borderId="82" xfId="58" applyFont="1" applyFill="1" applyBorder="1" applyAlignment="1" applyProtection="1">
      <alignment horizontal="center" vertical="center" wrapText="1"/>
      <protection/>
    </xf>
    <xf numFmtId="3" fontId="24" fillId="0" borderId="61" xfId="58" applyNumberFormat="1" applyFont="1" applyFill="1" applyBorder="1" applyAlignment="1" applyProtection="1" quotePrefix="1">
      <alignment horizontal="center" vertical="center"/>
      <protection/>
    </xf>
    <xf numFmtId="3" fontId="5" fillId="39" borderId="30" xfId="58" applyNumberFormat="1" applyFont="1" applyFill="1" applyBorder="1" applyAlignment="1" applyProtection="1">
      <alignment horizontal="right" vertical="center"/>
      <protection locked="0"/>
    </xf>
    <xf numFmtId="3" fontId="5" fillId="39" borderId="39" xfId="58" applyNumberFormat="1" applyFont="1" applyFill="1" applyBorder="1" applyAlignment="1" applyProtection="1">
      <alignment horizontal="right" vertical="center"/>
      <protection locked="0"/>
    </xf>
    <xf numFmtId="3" fontId="5" fillId="39" borderId="34" xfId="58" applyNumberFormat="1" applyFont="1" applyFill="1" applyBorder="1" applyAlignment="1" applyProtection="1">
      <alignment horizontal="right" vertical="center"/>
      <protection locked="0"/>
    </xf>
    <xf numFmtId="3" fontId="5" fillId="39" borderId="44" xfId="58" applyNumberFormat="1" applyFont="1" applyFill="1" applyBorder="1" applyAlignment="1" applyProtection="1">
      <alignment horizontal="right" vertical="center"/>
      <protection locked="0"/>
    </xf>
    <xf numFmtId="3" fontId="247" fillId="48" borderId="17" xfId="58" applyNumberFormat="1" applyFont="1" applyFill="1" applyBorder="1" applyAlignment="1" applyProtection="1">
      <alignment horizontal="right" vertical="center"/>
      <protection locked="0"/>
    </xf>
    <xf numFmtId="3" fontId="247" fillId="48" borderId="12" xfId="58" applyNumberFormat="1" applyFont="1" applyFill="1" applyBorder="1" applyAlignment="1" applyProtection="1">
      <alignment horizontal="right" vertical="center"/>
      <protection locked="0"/>
    </xf>
    <xf numFmtId="3" fontId="247" fillId="48" borderId="18" xfId="58" applyNumberFormat="1" applyFont="1" applyFill="1" applyBorder="1" applyAlignment="1" applyProtection="1">
      <alignment horizontal="right" vertical="center"/>
      <protection locked="0"/>
    </xf>
    <xf numFmtId="3" fontId="5" fillId="39" borderId="76" xfId="58" applyNumberFormat="1" applyFont="1" applyFill="1" applyBorder="1" applyAlignment="1" applyProtection="1">
      <alignment horizontal="right" vertical="center"/>
      <protection locked="0"/>
    </xf>
    <xf numFmtId="3" fontId="5" fillId="39" borderId="83" xfId="58" applyNumberFormat="1" applyFont="1" applyFill="1" applyBorder="1" applyAlignment="1" applyProtection="1">
      <alignment horizontal="right" vertical="center"/>
      <protection locked="0"/>
    </xf>
    <xf numFmtId="3" fontId="5" fillId="39" borderId="81" xfId="58" applyNumberFormat="1" applyFont="1" applyFill="1" applyBorder="1" applyAlignment="1" applyProtection="1">
      <alignment horizontal="right" vertical="center"/>
      <protection locked="0"/>
    </xf>
    <xf numFmtId="3" fontId="5" fillId="39" borderId="71" xfId="58" applyNumberFormat="1" applyFont="1" applyFill="1" applyBorder="1" applyAlignment="1" applyProtection="1">
      <alignment horizontal="right" vertical="center"/>
      <protection locked="0"/>
    </xf>
    <xf numFmtId="3" fontId="247" fillId="32" borderId="17" xfId="58" applyNumberFormat="1" applyFont="1" applyFill="1" applyBorder="1" applyAlignment="1" applyProtection="1">
      <alignment horizontal="right" vertical="center"/>
      <protection locked="0"/>
    </xf>
    <xf numFmtId="3" fontId="247" fillId="32" borderId="12" xfId="58" applyNumberFormat="1" applyFont="1" applyFill="1" applyBorder="1" applyAlignment="1" applyProtection="1">
      <alignment horizontal="right" vertical="center"/>
      <protection locked="0"/>
    </xf>
    <xf numFmtId="3" fontId="247" fillId="32" borderId="18" xfId="58" applyNumberFormat="1" applyFont="1" applyFill="1" applyBorder="1" applyAlignment="1" applyProtection="1">
      <alignment horizontal="right" vertical="center"/>
      <protection locked="0"/>
    </xf>
    <xf numFmtId="198" fontId="250" fillId="41" borderId="51" xfId="68" applyNumberFormat="1" applyFont="1" applyFill="1" applyBorder="1" applyAlignment="1" applyProtection="1">
      <alignment horizontal="center" vertical="center" wrapText="1"/>
      <protection/>
    </xf>
    <xf numFmtId="181" fontId="8" fillId="39" borderId="58" xfId="66" applyNumberFormat="1" applyFont="1" applyFill="1" applyBorder="1" applyAlignment="1" quotePrefix="1">
      <alignment horizontal="right" vertical="center"/>
      <protection/>
    </xf>
    <xf numFmtId="0" fontId="8" fillId="39" borderId="59" xfId="58" applyFont="1" applyFill="1" applyBorder="1" applyAlignment="1">
      <alignment vertical="center"/>
      <protection/>
    </xf>
    <xf numFmtId="0" fontId="8" fillId="39" borderId="59" xfId="58" applyFont="1" applyFill="1" applyBorder="1" applyAlignment="1">
      <alignment vertical="center" wrapText="1"/>
      <protection/>
    </xf>
    <xf numFmtId="181" fontId="8" fillId="39" borderId="26" xfId="66" applyNumberFormat="1" applyFont="1" applyFill="1" applyBorder="1" applyAlignment="1" quotePrefix="1">
      <alignment horizontal="right" vertical="center"/>
      <protection/>
    </xf>
    <xf numFmtId="0" fontId="8" fillId="39" borderId="0" xfId="58" applyFont="1" applyFill="1" applyBorder="1" applyAlignment="1">
      <alignment vertical="center" wrapText="1"/>
      <protection/>
    </xf>
    <xf numFmtId="3" fontId="5" fillId="39" borderId="25" xfId="58" applyNumberFormat="1" applyFont="1" applyFill="1" applyBorder="1" applyAlignment="1" applyProtection="1">
      <alignment horizontal="right" vertical="center"/>
      <protection/>
    </xf>
    <xf numFmtId="3" fontId="5" fillId="39" borderId="97" xfId="58" applyNumberFormat="1" applyFont="1" applyFill="1" applyBorder="1" applyAlignment="1" applyProtection="1">
      <alignment horizontal="right" vertical="center"/>
      <protection/>
    </xf>
    <xf numFmtId="3" fontId="5" fillId="39" borderId="82" xfId="58" applyNumberFormat="1" applyFont="1" applyFill="1" applyBorder="1" applyAlignment="1" applyProtection="1">
      <alignment horizontal="right" vertical="center"/>
      <protection/>
    </xf>
    <xf numFmtId="3" fontId="5" fillId="39" borderId="94" xfId="58" applyNumberFormat="1" applyFont="1" applyFill="1" applyBorder="1" applyAlignment="1">
      <alignment horizontal="right" vertical="center"/>
      <protection/>
    </xf>
    <xf numFmtId="3" fontId="5" fillId="39" borderId="93" xfId="58" applyNumberFormat="1" applyFont="1" applyFill="1" applyBorder="1" applyAlignment="1">
      <alignment horizontal="right" vertical="center"/>
      <protection/>
    </xf>
    <xf numFmtId="3" fontId="5" fillId="39" borderId="100" xfId="58" applyNumberFormat="1" applyFont="1" applyFill="1" applyBorder="1" applyAlignment="1">
      <alignment horizontal="right" vertical="center"/>
      <protection/>
    </xf>
    <xf numFmtId="3" fontId="5" fillId="39" borderId="65" xfId="58" applyNumberFormat="1" applyFont="1" applyFill="1" applyBorder="1" applyAlignment="1">
      <alignment horizontal="right" vertical="center"/>
      <protection/>
    </xf>
    <xf numFmtId="3" fontId="5" fillId="39" borderId="10" xfId="58" applyNumberFormat="1" applyFont="1" applyFill="1" applyBorder="1" applyAlignment="1">
      <alignment horizontal="right" vertical="center"/>
      <protection/>
    </xf>
    <xf numFmtId="3" fontId="5" fillId="39" borderId="83" xfId="58" applyNumberFormat="1" applyFont="1" applyFill="1" applyBorder="1" applyAlignment="1">
      <alignment horizontal="right" vertical="center"/>
      <protection/>
    </xf>
    <xf numFmtId="3" fontId="5" fillId="39" borderId="23" xfId="58" applyNumberFormat="1" applyFont="1" applyFill="1" applyBorder="1" applyAlignment="1">
      <alignment horizontal="right" vertical="center"/>
      <protection/>
    </xf>
    <xf numFmtId="3" fontId="5" fillId="39" borderId="24" xfId="58" applyNumberFormat="1" applyFont="1" applyFill="1" applyBorder="1" applyAlignment="1">
      <alignment horizontal="right" vertical="center"/>
      <protection/>
    </xf>
    <xf numFmtId="3" fontId="5" fillId="39" borderId="22" xfId="58" applyNumberFormat="1" applyFont="1" applyFill="1" applyBorder="1" applyAlignment="1">
      <alignment horizontal="right" vertical="center"/>
      <protection/>
    </xf>
    <xf numFmtId="0" fontId="8" fillId="39" borderId="26" xfId="58" applyFont="1" applyFill="1" applyBorder="1" applyAlignment="1" applyProtection="1">
      <alignment vertical="center"/>
      <protection locked="0"/>
    </xf>
    <xf numFmtId="0" fontId="5" fillId="39" borderId="26" xfId="58" applyFont="1" applyFill="1" applyBorder="1" applyAlignment="1">
      <alignment horizontal="center" vertical="center"/>
      <protection/>
    </xf>
    <xf numFmtId="1" fontId="250" fillId="40" borderId="97" xfId="58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58" applyFont="1" applyFill="1" applyBorder="1" applyAlignment="1">
      <alignment horizontal="center" vertical="center"/>
      <protection/>
    </xf>
    <xf numFmtId="0" fontId="5" fillId="39" borderId="26" xfId="58" applyFont="1" applyFill="1" applyBorder="1" applyAlignment="1">
      <alignment vertical="center"/>
      <protection/>
    </xf>
    <xf numFmtId="3" fontId="47" fillId="39" borderId="91" xfId="58" applyNumberFormat="1" applyFont="1" applyFill="1" applyBorder="1" applyAlignment="1" quotePrefix="1">
      <alignment horizontal="center" vertical="center"/>
      <protection/>
    </xf>
    <xf numFmtId="0" fontId="5" fillId="39" borderId="20" xfId="58" applyFont="1" applyFill="1" applyBorder="1" applyAlignment="1" quotePrefix="1">
      <alignment horizontal="center" vertical="center"/>
      <protection/>
    </xf>
    <xf numFmtId="0" fontId="5" fillId="0" borderId="91" xfId="58" applyFont="1" applyBorder="1" applyAlignment="1" quotePrefix="1">
      <alignment horizontal="center" vertical="center" wrapText="1"/>
      <protection/>
    </xf>
    <xf numFmtId="0" fontId="277" fillId="39" borderId="91" xfId="58" applyFont="1" applyFill="1" applyBorder="1" applyAlignment="1">
      <alignment horizontal="center" vertical="center" wrapText="1"/>
      <protection/>
    </xf>
    <xf numFmtId="180" fontId="302" fillId="39" borderId="21" xfId="58" applyNumberFormat="1" applyFont="1" applyFill="1" applyBorder="1" applyAlignment="1" applyProtection="1">
      <alignment horizontal="center" vertical="center" wrapText="1"/>
      <protection/>
    </xf>
    <xf numFmtId="0" fontId="25" fillId="39" borderId="0" xfId="58" applyFont="1" applyFill="1">
      <alignment/>
      <protection/>
    </xf>
    <xf numFmtId="186" fontId="244" fillId="45" borderId="17" xfId="58" applyNumberFormat="1" applyFont="1" applyFill="1" applyBorder="1" applyAlignment="1" applyProtection="1">
      <alignment horizontal="center" vertical="center"/>
      <protection/>
    </xf>
    <xf numFmtId="186" fontId="244" fillId="45" borderId="12" xfId="58" applyNumberFormat="1" applyFont="1" applyFill="1" applyBorder="1" applyAlignment="1" applyProtection="1">
      <alignment horizontal="center" vertical="center"/>
      <protection/>
    </xf>
    <xf numFmtId="186" fontId="244" fillId="45" borderId="18" xfId="58" applyNumberFormat="1" applyFont="1" applyFill="1" applyBorder="1" applyAlignment="1" applyProtection="1">
      <alignment horizontal="center" vertical="center"/>
      <protection/>
    </xf>
    <xf numFmtId="0" fontId="249" fillId="47" borderId="49" xfId="66" applyFont="1" applyFill="1" applyBorder="1" applyAlignment="1" applyProtection="1">
      <alignment horizontal="right" vertical="center"/>
      <protection/>
    </xf>
    <xf numFmtId="186" fontId="244" fillId="45" borderId="75" xfId="58" applyNumberFormat="1" applyFont="1" applyFill="1" applyBorder="1" applyAlignment="1" applyProtection="1">
      <alignment horizontal="center" vertical="center"/>
      <protection/>
    </xf>
    <xf numFmtId="186" fontId="244" fillId="45" borderId="72" xfId="58" applyNumberFormat="1" applyFont="1" applyFill="1" applyBorder="1" applyAlignment="1" applyProtection="1">
      <alignment horizontal="center" vertical="center"/>
      <protection/>
    </xf>
    <xf numFmtId="186" fontId="244" fillId="45" borderId="70" xfId="58" applyNumberFormat="1" applyFont="1" applyFill="1" applyBorder="1" applyAlignment="1" applyProtection="1">
      <alignment horizontal="center" vertical="center"/>
      <protection/>
    </xf>
    <xf numFmtId="186" fontId="244" fillId="45" borderId="67" xfId="58" applyNumberFormat="1" applyFont="1" applyFill="1" applyBorder="1" applyAlignment="1" applyProtection="1">
      <alignment horizontal="center" vertical="center"/>
      <protection/>
    </xf>
    <xf numFmtId="186" fontId="244" fillId="53" borderId="87" xfId="58" applyNumberFormat="1" applyFont="1" applyFill="1" applyBorder="1" applyAlignment="1" applyProtection="1">
      <alignment horizontal="center" vertical="center"/>
      <protection/>
    </xf>
    <xf numFmtId="186" fontId="244" fillId="53" borderId="84" xfId="58" applyNumberFormat="1" applyFont="1" applyFill="1" applyBorder="1" applyAlignment="1" applyProtection="1">
      <alignment horizontal="center" vertical="center"/>
      <protection/>
    </xf>
    <xf numFmtId="186" fontId="244" fillId="48" borderId="17" xfId="58" applyNumberFormat="1" applyFont="1" applyFill="1" applyBorder="1" applyAlignment="1" applyProtection="1">
      <alignment horizontal="center" vertical="center"/>
      <protection/>
    </xf>
    <xf numFmtId="186" fontId="244" fillId="48" borderId="12" xfId="58" applyNumberFormat="1" applyFont="1" applyFill="1" applyBorder="1" applyAlignment="1" applyProtection="1">
      <alignment horizontal="center" vertical="center"/>
      <protection/>
    </xf>
    <xf numFmtId="186" fontId="244" fillId="48" borderId="18" xfId="58" applyNumberFormat="1" applyFont="1" applyFill="1" applyBorder="1" applyAlignment="1" applyProtection="1">
      <alignment horizontal="center" vertical="center"/>
      <protection/>
    </xf>
    <xf numFmtId="186" fontId="244" fillId="4" borderId="18" xfId="58" applyNumberFormat="1" applyFont="1" applyFill="1" applyBorder="1" applyAlignment="1" applyProtection="1">
      <alignment horizontal="center" vertical="center"/>
      <protection/>
    </xf>
    <xf numFmtId="186" fontId="244" fillId="5" borderId="18" xfId="58" applyNumberFormat="1" applyFont="1" applyFill="1" applyBorder="1" applyAlignment="1" applyProtection="1">
      <alignment horizontal="center" vertical="center"/>
      <protection/>
    </xf>
    <xf numFmtId="186" fontId="244" fillId="45" borderId="38" xfId="58" applyNumberFormat="1" applyFont="1" applyFill="1" applyBorder="1" applyAlignment="1" applyProtection="1">
      <alignment horizontal="center" vertical="center"/>
      <protection/>
    </xf>
    <xf numFmtId="186" fontId="244" fillId="45" borderId="36" xfId="58" applyNumberFormat="1" applyFont="1" applyFill="1" applyBorder="1" applyAlignment="1" applyProtection="1">
      <alignment horizontal="center" vertical="center"/>
      <protection/>
    </xf>
    <xf numFmtId="186" fontId="244" fillId="32" borderId="17" xfId="58" applyNumberFormat="1" applyFont="1" applyFill="1" applyBorder="1" applyAlignment="1" applyProtection="1">
      <alignment horizontal="center" vertical="center"/>
      <protection/>
    </xf>
    <xf numFmtId="186" fontId="244" fillId="32" borderId="12" xfId="58" applyNumberFormat="1" applyFont="1" applyFill="1" applyBorder="1" applyAlignment="1" applyProtection="1">
      <alignment horizontal="center" vertical="center"/>
      <protection/>
    </xf>
    <xf numFmtId="186" fontId="244" fillId="32" borderId="18" xfId="58" applyNumberFormat="1" applyFont="1" applyFill="1" applyBorder="1" applyAlignment="1" applyProtection="1">
      <alignment horizontal="center" vertical="center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58" applyNumberFormat="1" applyFont="1" applyFill="1" applyBorder="1" applyAlignment="1" applyProtection="1">
      <alignment horizontal="center" vertical="center"/>
      <protection/>
    </xf>
    <xf numFmtId="0" fontId="13" fillId="39" borderId="0" xfId="58" applyFont="1" applyFill="1" applyAlignment="1">
      <alignment horizontal="right" vertical="center"/>
      <protection/>
    </xf>
    <xf numFmtId="0" fontId="306" fillId="70" borderId="0" xfId="60" applyFont="1" applyFill="1" applyBorder="1">
      <alignment/>
      <protection/>
    </xf>
    <xf numFmtId="0" fontId="306" fillId="70" borderId="0" xfId="60" applyFont="1" applyFill="1" applyBorder="1" applyAlignment="1">
      <alignment/>
      <protection/>
    </xf>
    <xf numFmtId="0" fontId="306" fillId="0" borderId="0" xfId="60" applyFont="1" applyFill="1" applyBorder="1">
      <alignment/>
      <protection/>
    </xf>
    <xf numFmtId="0" fontId="29" fillId="71" borderId="0" xfId="58" applyFont="1" applyFill="1" applyBorder="1" applyAlignment="1">
      <alignment horizontal="center"/>
      <protection/>
    </xf>
    <xf numFmtId="0" fontId="5" fillId="71" borderId="0" xfId="60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60" applyFont="1" applyFill="1" applyBorder="1" applyAlignment="1">
      <alignment vertical="center" wrapText="1"/>
      <protection/>
    </xf>
    <xf numFmtId="0" fontId="5" fillId="0" borderId="0" xfId="60" applyFont="1" applyFill="1" applyBorder="1" applyAlignment="1">
      <alignment horizontal="left" vertical="center" wrapText="1"/>
      <protection/>
    </xf>
    <xf numFmtId="0" fontId="5" fillId="0" borderId="0" xfId="58" applyFont="1" applyFill="1" applyBorder="1" applyAlignment="1">
      <alignment horizontal="right" vertical="center"/>
      <protection/>
    </xf>
    <xf numFmtId="182" fontId="30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1" fillId="71" borderId="0" xfId="69" applyFont="1" applyFill="1" applyBorder="1">
      <alignment/>
      <protection/>
    </xf>
    <xf numFmtId="0" fontId="11" fillId="71" borderId="0" xfId="69" applyFont="1" applyFill="1" applyBorder="1" applyAlignment="1">
      <alignment horizontal="left"/>
      <protection/>
    </xf>
    <xf numFmtId="0" fontId="11" fillId="71" borderId="0" xfId="69" applyFont="1" applyFill="1" applyBorder="1" applyAlignment="1">
      <alignment horizontal="left"/>
      <protection/>
    </xf>
    <xf numFmtId="0" fontId="14" fillId="71" borderId="0" xfId="69" applyFont="1" applyFill="1" applyBorder="1">
      <alignment/>
      <protection/>
    </xf>
    <xf numFmtId="0" fontId="14" fillId="71" borderId="0" xfId="69" applyFont="1" applyFill="1" applyBorder="1" applyAlignment="1" quotePrefix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6" applyFont="1" applyFill="1" applyBorder="1" applyAlignment="1">
      <alignment horizontal="left"/>
      <protection/>
    </xf>
    <xf numFmtId="0" fontId="11" fillId="71" borderId="0" xfId="69" applyFont="1" applyFill="1" applyBorder="1" applyAlignment="1" quotePrefix="1">
      <alignment horizontal="left"/>
      <protection/>
    </xf>
    <xf numFmtId="0" fontId="14" fillId="71" borderId="0" xfId="69" applyFont="1" applyFill="1" applyBorder="1" applyAlignment="1">
      <alignment horizontal="left"/>
      <protection/>
    </xf>
    <xf numFmtId="182" fontId="31" fillId="71" borderId="0" xfId="69" applyNumberFormat="1" applyFont="1" applyFill="1" applyBorder="1" applyAlignment="1" quotePrefix="1">
      <alignment horizontal="right"/>
      <protection/>
    </xf>
    <xf numFmtId="0" fontId="11" fillId="71" borderId="0" xfId="69" applyFont="1" applyFill="1" applyBorder="1">
      <alignment/>
      <protection/>
    </xf>
    <xf numFmtId="182" fontId="30" fillId="71" borderId="0" xfId="69" applyNumberFormat="1" applyFont="1" applyFill="1" applyBorder="1" applyAlignment="1">
      <alignment horizontal="right"/>
      <protection/>
    </xf>
    <xf numFmtId="0" fontId="11" fillId="71" borderId="0" xfId="69" applyFont="1" applyFill="1" applyBorder="1" applyAlignment="1">
      <alignment horizontal="left"/>
      <protection/>
    </xf>
    <xf numFmtId="0" fontId="306" fillId="0" borderId="0" xfId="60" applyFont="1" applyFill="1" applyBorder="1" applyAlignment="1">
      <alignment/>
      <protection/>
    </xf>
    <xf numFmtId="0" fontId="26" fillId="71" borderId="0" xfId="58" applyFont="1" applyFill="1" applyBorder="1">
      <alignment/>
      <protection/>
    </xf>
    <xf numFmtId="0" fontId="25" fillId="71" borderId="0" xfId="58" applyFont="1" applyFill="1" applyBorder="1">
      <alignment/>
      <protection/>
    </xf>
    <xf numFmtId="0" fontId="26" fillId="71" borderId="12" xfId="58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58" applyNumberFormat="1" applyFont="1" applyFill="1" applyBorder="1" applyProtection="1">
      <alignment/>
      <protection locked="0"/>
    </xf>
    <xf numFmtId="49" fontId="307" fillId="71" borderId="174" xfId="58" applyNumberFormat="1" applyFont="1" applyFill="1" applyBorder="1" applyAlignment="1" quotePrefix="1">
      <alignment horizontal="center"/>
      <protection/>
    </xf>
    <xf numFmtId="0" fontId="5" fillId="71" borderId="175" xfId="58" applyFont="1" applyFill="1" applyBorder="1">
      <alignment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111" xfId="58" applyFont="1" applyFill="1" applyBorder="1">
      <alignment/>
      <protection/>
    </xf>
    <xf numFmtId="0" fontId="5" fillId="71" borderId="64" xfId="58" applyFont="1" applyFill="1" applyBorder="1">
      <alignment/>
      <protection/>
    </xf>
    <xf numFmtId="0" fontId="5" fillId="71" borderId="64" xfId="58" applyFont="1" applyFill="1" applyBorder="1" applyAlignment="1" quotePrefix="1">
      <alignment horizontal="left"/>
      <protection/>
    </xf>
    <xf numFmtId="49" fontId="307" fillId="71" borderId="64" xfId="58" applyNumberFormat="1" applyFont="1" applyFill="1" applyBorder="1" applyAlignment="1" quotePrefix="1">
      <alignment horizontal="center" vertical="center"/>
      <protection/>
    </xf>
    <xf numFmtId="0" fontId="5" fillId="71" borderId="64" xfId="58" applyFont="1" applyFill="1" applyBorder="1" applyAlignment="1">
      <alignment wrapText="1"/>
      <protection/>
    </xf>
    <xf numFmtId="49" fontId="307" fillId="71" borderId="64" xfId="58" applyNumberFormat="1" applyFont="1" applyFill="1" applyBorder="1" applyAlignment="1" quotePrefix="1">
      <alignment horizontal="center"/>
      <protection/>
    </xf>
    <xf numFmtId="0" fontId="5" fillId="71" borderId="64" xfId="58" applyFont="1" applyFill="1" applyBorder="1">
      <alignment/>
      <protection/>
    </xf>
    <xf numFmtId="49" fontId="307" fillId="71" borderId="66" xfId="58" applyNumberFormat="1" applyFont="1" applyFill="1" applyBorder="1" applyAlignment="1" quotePrefix="1">
      <alignment horizontal="center"/>
      <protection/>
    </xf>
    <xf numFmtId="0" fontId="5" fillId="71" borderId="66" xfId="58" applyFont="1" applyFill="1" applyBorder="1">
      <alignment/>
      <protection/>
    </xf>
    <xf numFmtId="49" fontId="248" fillId="71" borderId="66" xfId="58" applyNumberFormat="1" applyFont="1" applyFill="1" applyBorder="1" applyAlignment="1" quotePrefix="1">
      <alignment horizontal="center"/>
      <protection/>
    </xf>
    <xf numFmtId="0" fontId="308" fillId="71" borderId="66" xfId="58" applyFont="1" applyFill="1" applyBorder="1">
      <alignment/>
      <protection/>
    </xf>
    <xf numFmtId="49" fontId="307" fillId="71" borderId="176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309" fillId="71" borderId="98" xfId="67" applyFont="1" applyFill="1" applyBorder="1">
      <alignment/>
      <protection/>
    </xf>
    <xf numFmtId="0" fontId="10" fillId="75" borderId="0" xfId="67" applyFont="1" applyFill="1" applyBorder="1" applyAlignment="1" quotePrefix="1">
      <alignment horizontal="left"/>
      <protection/>
    </xf>
    <xf numFmtId="49" fontId="310" fillId="71" borderId="97" xfId="58" applyNumberFormat="1" applyFont="1" applyFill="1" applyBorder="1" applyAlignment="1">
      <alignment horizontal="center"/>
      <protection/>
    </xf>
    <xf numFmtId="180" fontId="311" fillId="71" borderId="61" xfId="58" applyNumberFormat="1" applyFont="1" applyFill="1" applyBorder="1" applyAlignment="1">
      <alignment horizontal="left"/>
      <protection/>
    </xf>
    <xf numFmtId="180" fontId="312" fillId="71" borderId="61" xfId="58" applyNumberFormat="1" applyFont="1" applyFill="1" applyBorder="1" applyAlignment="1">
      <alignment horizontal="left"/>
      <protection/>
    </xf>
    <xf numFmtId="0" fontId="308" fillId="71" borderId="142" xfId="58" applyFont="1" applyFill="1" applyBorder="1">
      <alignment/>
      <protection/>
    </xf>
    <xf numFmtId="49" fontId="313" fillId="71" borderId="64" xfId="58" applyNumberFormat="1" applyFont="1" applyFill="1" applyBorder="1" applyAlignment="1" quotePrefix="1">
      <alignment horizontal="center"/>
      <protection/>
    </xf>
    <xf numFmtId="0" fontId="308" fillId="71" borderId="111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314" fillId="71" borderId="64" xfId="58" applyFont="1" applyFill="1" applyBorder="1">
      <alignment/>
      <protection/>
    </xf>
    <xf numFmtId="0" fontId="308" fillId="71" borderId="64" xfId="58" applyFont="1" applyFill="1" applyBorder="1" applyAlignment="1">
      <alignment horizontal="left"/>
      <protection/>
    </xf>
    <xf numFmtId="0" fontId="306" fillId="0" borderId="0" xfId="60" applyFont="1" applyFill="1" applyBorder="1" quotePrefix="1">
      <alignment/>
      <protection/>
    </xf>
    <xf numFmtId="180" fontId="306" fillId="0" borderId="0" xfId="60" applyNumberFormat="1" applyFont="1" applyFill="1" applyBorder="1">
      <alignment/>
      <protection/>
    </xf>
    <xf numFmtId="0" fontId="308" fillId="71" borderId="64" xfId="58" applyFont="1" applyFill="1" applyBorder="1" applyAlignment="1">
      <alignment horizontal="left" wrapText="1"/>
      <protection/>
    </xf>
    <xf numFmtId="0" fontId="5" fillId="0" borderId="12" xfId="65" applyFont="1" applyFill="1" applyBorder="1" applyAlignment="1">
      <alignment/>
      <protection/>
    </xf>
    <xf numFmtId="0" fontId="315" fillId="71" borderId="66" xfId="58" applyFont="1" applyFill="1" applyBorder="1">
      <alignment/>
      <protection/>
    </xf>
    <xf numFmtId="180" fontId="316" fillId="71" borderId="40" xfId="58" applyNumberFormat="1" applyFont="1" applyFill="1" applyBorder="1" applyAlignment="1">
      <alignment horizontal="left"/>
      <protection/>
    </xf>
    <xf numFmtId="0" fontId="5" fillId="71" borderId="142" xfId="58" applyFont="1" applyFill="1" applyBorder="1">
      <alignment/>
      <protection/>
    </xf>
    <xf numFmtId="0" fontId="5" fillId="71" borderId="63" xfId="58" applyFont="1" applyFill="1" applyBorder="1">
      <alignment/>
      <protection/>
    </xf>
    <xf numFmtId="180" fontId="311" fillId="71" borderId="40" xfId="58" applyNumberFormat="1" applyFont="1" applyFill="1" applyBorder="1" applyAlignment="1">
      <alignment horizontal="left"/>
      <protection/>
    </xf>
    <xf numFmtId="0" fontId="5" fillId="71" borderId="63" xfId="58" applyFont="1" applyFill="1" applyBorder="1">
      <alignment/>
      <protection/>
    </xf>
    <xf numFmtId="49" fontId="313" fillId="71" borderId="129" xfId="58" applyNumberFormat="1" applyFont="1" applyFill="1" applyBorder="1" applyAlignment="1" quotePrefix="1">
      <alignment horizontal="center"/>
      <protection/>
    </xf>
    <xf numFmtId="0" fontId="5" fillId="71" borderId="176" xfId="58" applyFont="1" applyFill="1" applyBorder="1">
      <alignment/>
      <protection/>
    </xf>
    <xf numFmtId="0" fontId="5" fillId="71" borderId="129" xfId="58" applyFont="1" applyFill="1" applyBorder="1">
      <alignment/>
      <protection/>
    </xf>
    <xf numFmtId="0" fontId="35" fillId="71" borderId="66" xfId="58" applyFont="1" applyFill="1" applyBorder="1">
      <alignment/>
      <protection/>
    </xf>
    <xf numFmtId="0" fontId="5" fillId="71" borderId="174" xfId="58" applyFont="1" applyFill="1" applyBorder="1">
      <alignment/>
      <protection/>
    </xf>
    <xf numFmtId="0" fontId="308" fillId="71" borderId="64" xfId="58" applyFont="1" applyFill="1" applyBorder="1">
      <alignment/>
      <protection/>
    </xf>
    <xf numFmtId="0" fontId="5" fillId="71" borderId="176" xfId="58" applyFont="1" applyFill="1" applyBorder="1" applyAlignment="1">
      <alignment horizontal="left" wrapText="1"/>
      <protection/>
    </xf>
    <xf numFmtId="0" fontId="19" fillId="71" borderId="62" xfId="58" applyFont="1" applyFill="1" applyBorder="1" applyAlignment="1">
      <alignment horizontal="left"/>
      <protection/>
    </xf>
    <xf numFmtId="0" fontId="19" fillId="71" borderId="64" xfId="58" applyFont="1" applyFill="1" applyBorder="1" applyAlignment="1">
      <alignment horizontal="left"/>
      <protection/>
    </xf>
    <xf numFmtId="0" fontId="317" fillId="71" borderId="64" xfId="58" applyFont="1" applyFill="1" applyBorder="1" applyAlignment="1">
      <alignment horizontal="left"/>
      <protection/>
    </xf>
    <xf numFmtId="0" fontId="19" fillId="71" borderId="64" xfId="58" applyFont="1" applyFill="1" applyBorder="1" applyAlignment="1" quotePrefix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62" xfId="58" applyFont="1" applyFill="1" applyBorder="1" applyAlignment="1">
      <alignment horizontal="left"/>
      <protection/>
    </xf>
    <xf numFmtId="0" fontId="19" fillId="71" borderId="66" xfId="58" applyFont="1" applyFill="1" applyBorder="1" applyAlignment="1">
      <alignment horizontal="left"/>
      <protection/>
    </xf>
    <xf numFmtId="0" fontId="19" fillId="71" borderId="129" xfId="58" applyFont="1" applyFill="1" applyBorder="1" applyAlignment="1">
      <alignment horizontal="left"/>
      <protection/>
    </xf>
    <xf numFmtId="0" fontId="19" fillId="71" borderId="176" xfId="58" applyFont="1" applyFill="1" applyBorder="1" applyAlignment="1">
      <alignment horizontal="left"/>
      <protection/>
    </xf>
    <xf numFmtId="0" fontId="317" fillId="71" borderId="176" xfId="58" applyFont="1" applyFill="1" applyBorder="1" applyAlignment="1">
      <alignment horizontal="left"/>
      <protection/>
    </xf>
    <xf numFmtId="0" fontId="313" fillId="0" borderId="0" xfId="58" applyNumberFormat="1" applyFont="1" applyFill="1" applyBorder="1" applyAlignment="1" quotePrefix="1">
      <alignment horizontal="center"/>
      <protection/>
    </xf>
    <xf numFmtId="0" fontId="317" fillId="0" borderId="0" xfId="58" applyFont="1" applyFill="1" applyBorder="1" applyAlignment="1">
      <alignment horizontal="left"/>
      <protection/>
    </xf>
    <xf numFmtId="0" fontId="306" fillId="70" borderId="12" xfId="60" applyFont="1" applyFill="1" applyBorder="1">
      <alignment/>
      <protection/>
    </xf>
    <xf numFmtId="0" fontId="306" fillId="70" borderId="12" xfId="60" applyFont="1" applyFill="1" applyBorder="1" applyAlignment="1">
      <alignment/>
      <protection/>
    </xf>
    <xf numFmtId="0" fontId="306" fillId="73" borderId="12" xfId="60" applyFont="1" applyFill="1" applyBorder="1">
      <alignment/>
      <protection/>
    </xf>
    <xf numFmtId="0" fontId="306" fillId="0" borderId="12" xfId="60" applyFont="1" applyFill="1" applyBorder="1">
      <alignment/>
      <protection/>
    </xf>
    <xf numFmtId="14" fontId="306" fillId="71" borderId="12" xfId="60" applyNumberFormat="1" applyFont="1" applyFill="1" applyBorder="1" applyAlignment="1">
      <alignment horizontal="left"/>
      <protection/>
    </xf>
    <xf numFmtId="49" fontId="238" fillId="32" borderId="12" xfId="58" applyNumberFormat="1" applyFont="1" applyFill="1" applyBorder="1" applyAlignment="1" applyProtection="1">
      <alignment horizontal="center" vertical="center"/>
      <protection locked="0"/>
    </xf>
    <xf numFmtId="49" fontId="250" fillId="40" borderId="13" xfId="58" applyNumberFormat="1" applyFont="1" applyFill="1" applyBorder="1" applyAlignment="1" applyProtection="1">
      <alignment horizontal="center" vertical="center" wrapText="1"/>
      <protection/>
    </xf>
    <xf numFmtId="49" fontId="26" fillId="71" borderId="0" xfId="58" applyNumberFormat="1" applyFont="1" applyFill="1" applyBorder="1">
      <alignment/>
      <protection/>
    </xf>
    <xf numFmtId="184" fontId="10" fillId="71" borderId="0" xfId="67" applyNumberFormat="1" applyFont="1" applyFill="1" applyBorder="1" applyAlignment="1" quotePrefix="1">
      <alignment horizontal="left"/>
      <protection/>
    </xf>
    <xf numFmtId="184" fontId="310" fillId="71" borderId="97" xfId="58" applyNumberFormat="1" applyFont="1" applyFill="1" applyBorder="1" applyAlignment="1">
      <alignment horizontal="center"/>
      <protection/>
    </xf>
    <xf numFmtId="49" fontId="318" fillId="71" borderId="66" xfId="58" applyNumberFormat="1" applyFont="1" applyFill="1" applyBorder="1" applyAlignment="1" quotePrefix="1">
      <alignment horizontal="center"/>
      <protection/>
    </xf>
    <xf numFmtId="49" fontId="313" fillId="71" borderId="63" xfId="58" applyNumberFormat="1" applyFont="1" applyFill="1" applyBorder="1" applyAlignment="1" quotePrefix="1">
      <alignment horizontal="center"/>
      <protection/>
    </xf>
    <xf numFmtId="49" fontId="307" fillId="71" borderId="63" xfId="58" applyNumberFormat="1" applyFont="1" applyFill="1" applyBorder="1" applyAlignment="1" quotePrefix="1">
      <alignment horizontal="center"/>
      <protection/>
    </xf>
    <xf numFmtId="49" fontId="313" fillId="71" borderId="176" xfId="58" applyNumberFormat="1" applyFont="1" applyFill="1" applyBorder="1" applyAlignment="1" quotePrefix="1">
      <alignment horizontal="center"/>
      <protection/>
    </xf>
    <xf numFmtId="49" fontId="307" fillId="71" borderId="129" xfId="58" applyNumberFormat="1" applyFont="1" applyFill="1" applyBorder="1" applyAlignment="1" quotePrefix="1">
      <alignment horizontal="center"/>
      <protection/>
    </xf>
    <xf numFmtId="49" fontId="313" fillId="71" borderId="66" xfId="58" applyNumberFormat="1" applyFont="1" applyFill="1" applyBorder="1" applyAlignment="1" quotePrefix="1">
      <alignment horizontal="center"/>
      <protection/>
    </xf>
    <xf numFmtId="49" fontId="248" fillId="71" borderId="64" xfId="58" applyNumberFormat="1" applyFont="1" applyFill="1" applyBorder="1" applyAlignment="1" quotePrefix="1">
      <alignment horizontal="center"/>
      <protection/>
    </xf>
    <xf numFmtId="49" fontId="302" fillId="39" borderId="13" xfId="58" applyNumberFormat="1" applyFont="1" applyFill="1" applyBorder="1" applyAlignment="1" applyProtection="1">
      <alignment horizontal="center" vertical="center" wrapText="1"/>
      <protection/>
    </xf>
    <xf numFmtId="0" fontId="240" fillId="32" borderId="23" xfId="0" applyFont="1" applyFill="1" applyBorder="1" applyAlignment="1" applyProtection="1">
      <alignment horizontal="center" vertical="center" wrapText="1"/>
      <protection/>
    </xf>
    <xf numFmtId="0" fontId="240" fillId="32" borderId="24" xfId="0" applyFont="1" applyFill="1" applyBorder="1" applyAlignment="1" applyProtection="1">
      <alignment horizontal="center" vertical="center" wrapText="1"/>
      <protection/>
    </xf>
    <xf numFmtId="0" fontId="240" fillId="32" borderId="22" xfId="0" applyFont="1" applyFill="1" applyBorder="1" applyAlignment="1" applyProtection="1">
      <alignment horizontal="center" vertical="center" wrapText="1"/>
      <protection/>
    </xf>
    <xf numFmtId="0" fontId="277" fillId="39" borderId="0" xfId="58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31" fillId="76" borderId="0" xfId="60" applyFill="1">
      <alignment/>
      <protection/>
    </xf>
    <xf numFmtId="0" fontId="231" fillId="76" borderId="0" xfId="60" applyFill="1" applyAlignment="1">
      <alignment/>
      <protection/>
    </xf>
    <xf numFmtId="0" fontId="231" fillId="32" borderId="0" xfId="60" applyFill="1">
      <alignment/>
      <protection/>
    </xf>
    <xf numFmtId="0" fontId="231" fillId="32" borderId="0" xfId="60" applyFill="1" applyAlignment="1">
      <alignment/>
      <protection/>
    </xf>
    <xf numFmtId="186" fontId="244" fillId="27" borderId="31" xfId="58" applyNumberFormat="1" applyFont="1" applyFill="1" applyBorder="1" applyAlignment="1" applyProtection="1">
      <alignment horizontal="center" vertical="center"/>
      <protection/>
    </xf>
    <xf numFmtId="186" fontId="244" fillId="4" borderId="97" xfId="58" applyNumberFormat="1" applyFont="1" applyFill="1" applyBorder="1" applyAlignment="1" applyProtection="1">
      <alignment horizontal="center" vertical="center"/>
      <protection/>
    </xf>
    <xf numFmtId="186" fontId="244" fillId="4" borderId="17" xfId="58" applyNumberFormat="1" applyFont="1" applyFill="1" applyBorder="1" applyAlignment="1" applyProtection="1">
      <alignment horizontal="center" vertical="center"/>
      <protection/>
    </xf>
    <xf numFmtId="186" fontId="244" fillId="4" borderId="13" xfId="58" applyNumberFormat="1" applyFont="1" applyFill="1" applyBorder="1" applyAlignment="1" applyProtection="1">
      <alignment horizontal="center" vertical="center"/>
      <protection/>
    </xf>
    <xf numFmtId="186" fontId="244" fillId="5" borderId="97" xfId="58" applyNumberFormat="1" applyFont="1" applyFill="1" applyBorder="1" applyAlignment="1" applyProtection="1">
      <alignment horizontal="center" vertical="center"/>
      <protection/>
    </xf>
    <xf numFmtId="186" fontId="244" fillId="5" borderId="17" xfId="58" applyNumberFormat="1" applyFont="1" applyFill="1" applyBorder="1" applyAlignment="1" applyProtection="1">
      <alignment horizontal="center" vertical="center"/>
      <protection/>
    </xf>
    <xf numFmtId="186" fontId="244" fillId="5" borderId="13" xfId="58" applyNumberFormat="1" applyFont="1" applyFill="1" applyBorder="1" applyAlignment="1" applyProtection="1">
      <alignment horizontal="center" vertical="center"/>
      <protection/>
    </xf>
    <xf numFmtId="186" fontId="244" fillId="45" borderId="124" xfId="58" applyNumberFormat="1" applyFont="1" applyFill="1" applyBorder="1" applyAlignment="1" applyProtection="1">
      <alignment horizontal="center" vertical="center"/>
      <protection/>
    </xf>
    <xf numFmtId="186" fontId="244" fillId="45" borderId="111" xfId="58" applyNumberFormat="1" applyFont="1" applyFill="1" applyBorder="1" applyAlignment="1" applyProtection="1">
      <alignment horizontal="center" vertical="center"/>
      <protection/>
    </xf>
    <xf numFmtId="3" fontId="5" fillId="39" borderId="177" xfId="58" applyNumberFormat="1" applyFont="1" applyFill="1" applyBorder="1" applyAlignment="1" applyProtection="1">
      <alignment horizontal="right" vertical="center"/>
      <protection locked="0"/>
    </xf>
    <xf numFmtId="3" fontId="5" fillId="39" borderId="178" xfId="58" applyNumberFormat="1" applyFont="1" applyFill="1" applyBorder="1" applyAlignment="1" applyProtection="1">
      <alignment horizontal="right" vertical="center"/>
      <protection locked="0"/>
    </xf>
    <xf numFmtId="3" fontId="5" fillId="39" borderId="179" xfId="58" applyNumberFormat="1" applyFont="1" applyFill="1" applyBorder="1" applyAlignment="1" applyProtection="1">
      <alignment horizontal="right" vertical="center"/>
      <protection locked="0"/>
    </xf>
    <xf numFmtId="186" fontId="244" fillId="45" borderId="23" xfId="58" applyNumberFormat="1" applyFont="1" applyFill="1" applyBorder="1" applyAlignment="1" applyProtection="1">
      <alignment horizontal="center" vertical="center"/>
      <protection/>
    </xf>
    <xf numFmtId="186" fontId="244" fillId="45" borderId="92" xfId="58" applyNumberFormat="1" applyFont="1" applyFill="1" applyBorder="1" applyAlignment="1" applyProtection="1">
      <alignment horizontal="center" vertical="center"/>
      <protection/>
    </xf>
    <xf numFmtId="186" fontId="244" fillId="45" borderId="177" xfId="58" applyNumberFormat="1" applyFont="1" applyFill="1" applyBorder="1" applyAlignment="1" applyProtection="1">
      <alignment horizontal="center" vertical="center"/>
      <protection/>
    </xf>
    <xf numFmtId="186" fontId="244" fillId="53" borderId="180" xfId="58" applyNumberFormat="1" applyFont="1" applyFill="1" applyBorder="1" applyAlignment="1" applyProtection="1">
      <alignment horizontal="center" vertical="center"/>
      <protection/>
    </xf>
    <xf numFmtId="186" fontId="244" fillId="27" borderId="181" xfId="58" applyNumberFormat="1" applyFont="1" applyFill="1" applyBorder="1" applyAlignment="1" applyProtection="1">
      <alignment horizontal="center" vertical="center"/>
      <protection/>
    </xf>
    <xf numFmtId="186" fontId="244" fillId="27" borderId="182" xfId="58" applyNumberFormat="1" applyFont="1" applyFill="1" applyBorder="1" applyAlignment="1" applyProtection="1">
      <alignment horizontal="center" vertical="center"/>
      <protection/>
    </xf>
    <xf numFmtId="186" fontId="244" fillId="53" borderId="183" xfId="58" applyNumberFormat="1" applyFont="1" applyFill="1" applyBorder="1" applyAlignment="1" applyProtection="1">
      <alignment horizontal="center" vertical="center"/>
      <protection/>
    </xf>
    <xf numFmtId="186" fontId="244" fillId="53" borderId="171" xfId="58" applyNumberFormat="1" applyFont="1" applyFill="1" applyBorder="1" applyAlignment="1" applyProtection="1">
      <alignment horizontal="center" vertical="center"/>
      <protection/>
    </xf>
    <xf numFmtId="179" fontId="319" fillId="19" borderId="31" xfId="66" applyNumberFormat="1" applyFont="1" applyFill="1" applyBorder="1" applyAlignment="1" quotePrefix="1">
      <alignment horizontal="right" vertical="center"/>
      <protection/>
    </xf>
    <xf numFmtId="0" fontId="8" fillId="19" borderId="26" xfId="66" applyFont="1" applyFill="1" applyBorder="1" applyAlignment="1" quotePrefix="1">
      <alignment horizontal="right" vertical="center"/>
      <protection/>
    </xf>
    <xf numFmtId="0" fontId="5" fillId="19" borderId="32" xfId="66" applyFont="1" applyFill="1" applyBorder="1" applyAlignment="1">
      <alignment horizontal="left" vertical="center" wrapText="1"/>
      <protection/>
    </xf>
    <xf numFmtId="3" fontId="251" fillId="47" borderId="19" xfId="58" applyNumberFormat="1" applyFont="1" applyFill="1" applyBorder="1" applyAlignment="1" applyProtection="1">
      <alignment horizontal="center" vertical="center" wrapText="1"/>
      <protection/>
    </xf>
    <xf numFmtId="0" fontId="5" fillId="0" borderId="0" xfId="66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71" applyNumberFormat="1" applyFont="1" applyFill="1" applyBorder="1" applyAlignment="1" applyProtection="1">
      <alignment/>
      <protection/>
    </xf>
    <xf numFmtId="38" fontId="5" fillId="45" borderId="111" xfId="7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/>
      <protection/>
    </xf>
    <xf numFmtId="38" fontId="320" fillId="45" borderId="47" xfId="71" applyNumberFormat="1" applyFont="1" applyFill="1" applyBorder="1" applyAlignment="1" applyProtection="1">
      <alignment/>
      <protection/>
    </xf>
    <xf numFmtId="38" fontId="320" fillId="45" borderId="147" xfId="71" applyNumberFormat="1" applyFont="1" applyFill="1" applyBorder="1" applyAlignment="1" applyProtection="1">
      <alignment/>
      <protection/>
    </xf>
    <xf numFmtId="195" fontId="321" fillId="45" borderId="66" xfId="61" applyNumberFormat="1" applyFont="1" applyFill="1" applyBorder="1" applyAlignment="1" applyProtection="1">
      <alignment/>
      <protection/>
    </xf>
    <xf numFmtId="195" fontId="322" fillId="45" borderId="66" xfId="61" applyNumberFormat="1" applyFont="1" applyFill="1" applyBorder="1" applyAlignment="1" applyProtection="1">
      <alignment/>
      <protection/>
    </xf>
    <xf numFmtId="195" fontId="322" fillId="45" borderId="145" xfId="61" applyNumberFormat="1" applyFont="1" applyFill="1" applyBorder="1" applyAlignment="1" applyProtection="1">
      <alignment/>
      <protection/>
    </xf>
    <xf numFmtId="38" fontId="320" fillId="45" borderId="125" xfId="71" applyNumberFormat="1" applyFont="1" applyFill="1" applyBorder="1" applyAlignment="1" applyProtection="1">
      <alignment horizontal="center"/>
      <protection/>
    </xf>
    <xf numFmtId="38" fontId="320" fillId="45" borderId="47" xfId="71" applyNumberFormat="1" applyFont="1" applyFill="1" applyBorder="1" applyAlignment="1" applyProtection="1">
      <alignment horizontal="center"/>
      <protection/>
    </xf>
    <xf numFmtId="38" fontId="320" fillId="45" borderId="147" xfId="71" applyNumberFormat="1" applyFont="1" applyFill="1" applyBorder="1" applyAlignment="1" applyProtection="1">
      <alignment horizontal="center"/>
      <protection/>
    </xf>
    <xf numFmtId="186" fontId="244" fillId="32" borderId="13" xfId="58" applyNumberFormat="1" applyFont="1" applyFill="1" applyBorder="1" applyAlignment="1" applyProtection="1">
      <alignment horizontal="center" vertical="center"/>
      <protection/>
    </xf>
    <xf numFmtId="186" fontId="244" fillId="45" borderId="60" xfId="58" applyNumberFormat="1" applyFont="1" applyFill="1" applyBorder="1" applyAlignment="1" applyProtection="1">
      <alignment horizontal="center" vertical="center"/>
      <protection/>
    </xf>
    <xf numFmtId="186" fontId="244" fillId="45" borderId="184" xfId="58" applyNumberFormat="1" applyFont="1" applyFill="1" applyBorder="1" applyAlignment="1" applyProtection="1">
      <alignment horizontal="center" vertical="center"/>
      <protection/>
    </xf>
    <xf numFmtId="186" fontId="244" fillId="53" borderId="111" xfId="58" applyNumberFormat="1" applyFont="1" applyFill="1" applyBorder="1" applyAlignment="1" applyProtection="1">
      <alignment horizontal="center" vertical="center"/>
      <protection/>
    </xf>
    <xf numFmtId="186" fontId="244" fillId="53" borderId="146" xfId="58" applyNumberFormat="1" applyFont="1" applyFill="1" applyBorder="1" applyAlignment="1" applyProtection="1">
      <alignment horizontal="center" vertical="center"/>
      <protection/>
    </xf>
    <xf numFmtId="186" fontId="244" fillId="53" borderId="33" xfId="58" applyNumberFormat="1" applyFont="1" applyFill="1" applyBorder="1" applyAlignment="1" applyProtection="1">
      <alignment horizontal="center" vertical="center"/>
      <protection/>
    </xf>
    <xf numFmtId="186" fontId="244" fillId="53" borderId="29" xfId="58" applyNumberFormat="1" applyFont="1" applyFill="1" applyBorder="1" applyAlignment="1" applyProtection="1">
      <alignment horizontal="center" vertical="center"/>
      <protection/>
    </xf>
    <xf numFmtId="186" fontId="244" fillId="53" borderId="178" xfId="58" applyNumberFormat="1" applyFont="1" applyFill="1" applyBorder="1" applyAlignment="1" applyProtection="1">
      <alignment horizontal="center" vertical="center"/>
      <protection/>
    </xf>
    <xf numFmtId="186" fontId="244" fillId="53" borderId="177" xfId="58" applyNumberFormat="1" applyFont="1" applyFill="1" applyBorder="1" applyAlignment="1" applyProtection="1">
      <alignment horizontal="center" vertical="center"/>
      <protection/>
    </xf>
    <xf numFmtId="186" fontId="244" fillId="45" borderId="185" xfId="58" applyNumberFormat="1" applyFont="1" applyFill="1" applyBorder="1" applyAlignment="1" applyProtection="1">
      <alignment horizontal="center" vertical="center"/>
      <protection/>
    </xf>
    <xf numFmtId="186" fontId="244" fillId="45" borderId="186" xfId="58" applyNumberFormat="1" applyFont="1" applyFill="1" applyBorder="1" applyAlignment="1" applyProtection="1">
      <alignment horizontal="center" vertical="center"/>
      <protection/>
    </xf>
    <xf numFmtId="3" fontId="5" fillId="39" borderId="187" xfId="58" applyNumberFormat="1" applyFont="1" applyFill="1" applyBorder="1" applyAlignment="1" applyProtection="1">
      <alignment horizontal="right" vertical="center"/>
      <protection locked="0"/>
    </xf>
    <xf numFmtId="186" fontId="244" fillId="45" borderId="188" xfId="58" applyNumberFormat="1" applyFont="1" applyFill="1" applyBorder="1" applyAlignment="1" applyProtection="1">
      <alignment horizontal="center" vertical="center"/>
      <protection/>
    </xf>
    <xf numFmtId="186" fontId="244" fillId="48" borderId="13" xfId="58" applyNumberFormat="1" applyFont="1" applyFill="1" applyBorder="1" applyAlignment="1" applyProtection="1">
      <alignment horizontal="center" vertical="center"/>
      <protection/>
    </xf>
    <xf numFmtId="0" fontId="278" fillId="39" borderId="109" xfId="58" applyFont="1" applyFill="1" applyBorder="1" applyAlignment="1" applyProtection="1" quotePrefix="1">
      <alignment horizontal="center" vertical="center"/>
      <protection/>
    </xf>
    <xf numFmtId="0" fontId="278" fillId="39" borderId="25" xfId="58" applyFont="1" applyFill="1" applyBorder="1" applyAlignment="1" applyProtection="1" quotePrefix="1">
      <alignment horizontal="center" vertical="center"/>
      <protection/>
    </xf>
    <xf numFmtId="0" fontId="278" fillId="39" borderId="13" xfId="58" applyFont="1" applyFill="1" applyBorder="1" applyAlignment="1" applyProtection="1" quotePrefix="1">
      <alignment horizontal="center" vertical="center"/>
      <protection/>
    </xf>
    <xf numFmtId="184" fontId="226" fillId="39" borderId="109" xfId="53" applyNumberFormat="1" applyFill="1" applyBorder="1" applyAlignment="1" applyProtection="1">
      <alignment horizontal="center" vertical="center"/>
      <protection/>
    </xf>
    <xf numFmtId="184" fontId="285" fillId="39" borderId="13" xfId="58" applyNumberFormat="1" applyFont="1" applyFill="1" applyBorder="1" applyAlignment="1" applyProtection="1">
      <alignment horizontal="center" vertical="center"/>
      <protection/>
    </xf>
    <xf numFmtId="3" fontId="226" fillId="39" borderId="109" xfId="53" applyNumberFormat="1" applyFill="1" applyBorder="1" applyAlignment="1" applyProtection="1">
      <alignment horizontal="center"/>
      <protection/>
    </xf>
    <xf numFmtId="0" fontId="285" fillId="39" borderId="25" xfId="70" applyFont="1" applyFill="1" applyBorder="1" applyAlignment="1" applyProtection="1">
      <alignment horizontal="center"/>
      <protection/>
    </xf>
    <xf numFmtId="0" fontId="285" fillId="39" borderId="13" xfId="70" applyFont="1" applyFill="1" applyBorder="1" applyAlignment="1" applyProtection="1">
      <alignment horizontal="center"/>
      <protection/>
    </xf>
    <xf numFmtId="1" fontId="250" fillId="48" borderId="109" xfId="58" applyNumberFormat="1" applyFont="1" applyFill="1" applyBorder="1" applyAlignment="1" applyProtection="1">
      <alignment horizontal="center" vertical="center"/>
      <protection/>
    </xf>
    <xf numFmtId="1" fontId="250" fillId="48" borderId="13" xfId="58" applyNumberFormat="1" applyFont="1" applyFill="1" applyBorder="1" applyAlignment="1" applyProtection="1">
      <alignment horizontal="center" vertical="center"/>
      <protection/>
    </xf>
    <xf numFmtId="0" fontId="323" fillId="32" borderId="0" xfId="61" applyFont="1" applyFill="1" applyBorder="1" applyAlignment="1" applyProtection="1">
      <alignment horizontal="center"/>
      <protection/>
    </xf>
    <xf numFmtId="192" fontId="287" fillId="32" borderId="0" xfId="61" applyNumberFormat="1" applyFont="1" applyFill="1" applyBorder="1" applyAlignment="1" applyProtection="1">
      <alignment horizontal="center"/>
      <protection/>
    </xf>
    <xf numFmtId="0" fontId="62" fillId="42" borderId="14" xfId="58" applyFont="1" applyFill="1" applyBorder="1" applyAlignment="1" applyProtection="1">
      <alignment horizontal="center" vertical="center"/>
      <protection/>
    </xf>
    <xf numFmtId="0" fontId="62" fillId="42" borderId="15" xfId="58" applyFont="1" applyFill="1" applyBorder="1" applyAlignment="1" applyProtection="1">
      <alignment horizontal="center" vertical="center"/>
      <protection/>
    </xf>
    <xf numFmtId="0" fontId="62" fillId="42" borderId="16" xfId="58" applyFont="1" applyFill="1" applyBorder="1" applyAlignment="1" applyProtection="1">
      <alignment horizontal="center" vertical="center"/>
      <protection/>
    </xf>
    <xf numFmtId="0" fontId="62" fillId="39" borderId="40" xfId="61" applyFont="1" applyFill="1" applyBorder="1" applyAlignment="1" applyProtection="1">
      <alignment horizontal="center" vertical="center" wrapText="1"/>
      <protection/>
    </xf>
    <xf numFmtId="0" fontId="62" fillId="39" borderId="25" xfId="61" applyFont="1" applyFill="1" applyBorder="1" applyAlignment="1" applyProtection="1">
      <alignment horizontal="center" vertical="center" wrapText="1"/>
      <protection/>
    </xf>
    <xf numFmtId="0" fontId="62" fillId="39" borderId="97" xfId="61" applyFont="1" applyFill="1" applyBorder="1" applyAlignment="1" applyProtection="1">
      <alignment horizontal="center" vertical="center" wrapText="1"/>
      <protection/>
    </xf>
    <xf numFmtId="38" fontId="5" fillId="39" borderId="141" xfId="71" applyNumberFormat="1" applyFont="1" applyFill="1" applyBorder="1" applyAlignment="1" applyProtection="1">
      <alignment horizontal="center"/>
      <protection/>
    </xf>
    <xf numFmtId="38" fontId="5" fillId="39" borderId="108" xfId="71" applyNumberFormat="1" applyFont="1" applyFill="1" applyBorder="1" applyAlignment="1" applyProtection="1">
      <alignment horizontal="center"/>
      <protection/>
    </xf>
    <xf numFmtId="38" fontId="5" fillId="39" borderId="142" xfId="71" applyNumberFormat="1" applyFont="1" applyFill="1" applyBorder="1" applyAlignment="1" applyProtection="1">
      <alignment horizontal="center"/>
      <protection/>
    </xf>
    <xf numFmtId="38" fontId="5" fillId="39" borderId="124" xfId="71" applyNumberFormat="1" applyFont="1" applyFill="1" applyBorder="1" applyAlignment="1" applyProtection="1">
      <alignment horizontal="center"/>
      <protection/>
    </xf>
    <xf numFmtId="38" fontId="5" fillId="39" borderId="32" xfId="71" applyNumberFormat="1" applyFont="1" applyFill="1" applyBorder="1" applyAlignment="1" applyProtection="1">
      <alignment horizontal="center"/>
      <protection/>
    </xf>
    <xf numFmtId="38" fontId="5" fillId="39" borderId="111" xfId="71" applyNumberFormat="1" applyFont="1" applyFill="1" applyBorder="1" applyAlignment="1" applyProtection="1">
      <alignment horizontal="center"/>
      <protection/>
    </xf>
    <xf numFmtId="38" fontId="5" fillId="45" borderId="124" xfId="71" applyNumberFormat="1" applyFont="1" applyFill="1" applyBorder="1" applyAlignment="1" applyProtection="1">
      <alignment horizontal="center" vertical="center"/>
      <protection/>
    </xf>
    <xf numFmtId="38" fontId="5" fillId="45" borderId="32" xfId="71" applyNumberFormat="1" applyFont="1" applyFill="1" applyBorder="1" applyAlignment="1" applyProtection="1">
      <alignment horizontal="center" vertical="center"/>
      <protection/>
    </xf>
    <xf numFmtId="38" fontId="5" fillId="45" borderId="111" xfId="71" applyNumberFormat="1" applyFont="1" applyFill="1" applyBorder="1" applyAlignment="1" applyProtection="1">
      <alignment horizontal="center" vertic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38" fontId="8" fillId="48" borderId="40" xfId="71" applyNumberFormat="1" applyFont="1" applyFill="1" applyBorder="1" applyAlignment="1" applyProtection="1">
      <alignment horizontal="center"/>
      <protection/>
    </xf>
    <xf numFmtId="38" fontId="8" fillId="48" borderId="25" xfId="71" applyNumberFormat="1" applyFont="1" applyFill="1" applyBorder="1" applyAlignment="1" applyProtection="1">
      <alignment horizontal="center"/>
      <protection/>
    </xf>
    <xf numFmtId="38" fontId="8" fillId="48" borderId="97" xfId="71" applyNumberFormat="1" applyFont="1" applyFill="1" applyBorder="1" applyAlignment="1" applyProtection="1">
      <alignment horizontal="center"/>
      <protection/>
    </xf>
    <xf numFmtId="38" fontId="11" fillId="45" borderId="123" xfId="71" applyNumberFormat="1" applyFont="1" applyFill="1" applyBorder="1" applyAlignment="1" applyProtection="1">
      <alignment horizontal="center"/>
      <protection/>
    </xf>
    <xf numFmtId="38" fontId="11" fillId="45" borderId="28" xfId="71" applyNumberFormat="1" applyFont="1" applyFill="1" applyBorder="1" applyAlignment="1" applyProtection="1">
      <alignment horizontal="center"/>
      <protection/>
    </xf>
    <xf numFmtId="38" fontId="11" fillId="45" borderId="146" xfId="71" applyNumberFormat="1" applyFont="1" applyFill="1" applyBorder="1" applyAlignment="1" applyProtection="1">
      <alignment horizontal="center"/>
      <protection/>
    </xf>
    <xf numFmtId="38" fontId="11" fillId="45" borderId="124" xfId="71" applyNumberFormat="1" applyFont="1" applyFill="1" applyBorder="1" applyAlignment="1" applyProtection="1">
      <alignment horizontal="center"/>
      <protection/>
    </xf>
    <xf numFmtId="38" fontId="11" fillId="45" borderId="32" xfId="71" applyNumberFormat="1" applyFont="1" applyFill="1" applyBorder="1" applyAlignment="1" applyProtection="1">
      <alignment horizontal="center"/>
      <protection/>
    </xf>
    <xf numFmtId="38" fontId="11" fillId="45" borderId="111" xfId="71" applyNumberFormat="1" applyFont="1" applyFill="1" applyBorder="1" applyAlignment="1" applyProtection="1">
      <alignment horizontal="center"/>
      <protection/>
    </xf>
    <xf numFmtId="38" fontId="11" fillId="45" borderId="122" xfId="71" applyNumberFormat="1" applyFont="1" applyFill="1" applyBorder="1" applyAlignment="1" applyProtection="1">
      <alignment horizontal="center"/>
      <protection/>
    </xf>
    <xf numFmtId="38" fontId="11" fillId="45" borderId="41" xfId="71" applyNumberFormat="1" applyFont="1" applyFill="1" applyBorder="1" applyAlignment="1" applyProtection="1">
      <alignment horizontal="center"/>
      <protection/>
    </xf>
    <xf numFmtId="38" fontId="11" fillId="45" borderId="48" xfId="71" applyNumberFormat="1" applyFont="1" applyFill="1" applyBorder="1" applyAlignment="1" applyProtection="1">
      <alignment horizontal="center"/>
      <protection/>
    </xf>
    <xf numFmtId="0" fontId="46" fillId="42" borderId="150" xfId="61" applyFont="1" applyFill="1" applyBorder="1" applyAlignment="1" applyProtection="1">
      <alignment horizontal="center"/>
      <protection/>
    </xf>
    <xf numFmtId="0" fontId="46" fillId="42" borderId="151" xfId="61" applyFont="1" applyFill="1" applyBorder="1" applyAlignment="1" applyProtection="1">
      <alignment horizontal="center"/>
      <protection/>
    </xf>
    <xf numFmtId="0" fontId="46" fillId="42" borderId="152" xfId="61" applyFont="1" applyFill="1" applyBorder="1" applyAlignment="1" applyProtection="1">
      <alignment horizontal="center"/>
      <protection/>
    </xf>
    <xf numFmtId="0" fontId="46" fillId="63" borderId="150" xfId="61" applyFont="1" applyFill="1" applyBorder="1" applyAlignment="1" applyProtection="1" quotePrefix="1">
      <alignment horizontal="center"/>
      <protection/>
    </xf>
    <xf numFmtId="0" fontId="46" fillId="63" borderId="151" xfId="61" applyFont="1" applyFill="1" applyBorder="1" applyAlignment="1" applyProtection="1" quotePrefix="1">
      <alignment horizontal="center"/>
      <protection/>
    </xf>
    <xf numFmtId="0" fontId="46" fillId="63" borderId="152" xfId="61" applyFont="1" applyFill="1" applyBorder="1" applyAlignment="1" applyProtection="1" quotePrefix="1">
      <alignment horizontal="center"/>
      <protection/>
    </xf>
    <xf numFmtId="0" fontId="46" fillId="5" borderId="150" xfId="61" applyFont="1" applyFill="1" applyBorder="1" applyAlignment="1" applyProtection="1">
      <alignment horizontal="center"/>
      <protection/>
    </xf>
    <xf numFmtId="0" fontId="46" fillId="5" borderId="151" xfId="61" applyFont="1" applyFill="1" applyBorder="1" applyAlignment="1" applyProtection="1">
      <alignment horizontal="center"/>
      <protection/>
    </xf>
    <xf numFmtId="0" fontId="46" fillId="5" borderId="152" xfId="61" applyFont="1" applyFill="1" applyBorder="1" applyAlignment="1" applyProtection="1">
      <alignment horizontal="center"/>
      <protection/>
    </xf>
    <xf numFmtId="0" fontId="324" fillId="39" borderId="26" xfId="62" applyFont="1" applyFill="1" applyBorder="1" applyAlignment="1" applyProtection="1">
      <alignment horizontal="center"/>
      <protection/>
    </xf>
    <xf numFmtId="0" fontId="324" fillId="39" borderId="0" xfId="62" applyFont="1" applyFill="1" applyBorder="1" applyAlignment="1" applyProtection="1">
      <alignment horizontal="center"/>
      <protection/>
    </xf>
    <xf numFmtId="0" fontId="324" fillId="39" borderId="11" xfId="62" applyFont="1" applyFill="1" applyBorder="1" applyAlignment="1" applyProtection="1">
      <alignment horizontal="center"/>
      <protection/>
    </xf>
    <xf numFmtId="38" fontId="64" fillId="39" borderId="141" xfId="71" applyNumberFormat="1" applyFont="1" applyFill="1" applyBorder="1" applyAlignment="1" applyProtection="1">
      <alignment horizontal="center"/>
      <protection/>
    </xf>
    <xf numFmtId="38" fontId="64" fillId="39" borderId="108" xfId="71" applyNumberFormat="1" applyFont="1" applyFill="1" applyBorder="1" applyAlignment="1" applyProtection="1">
      <alignment horizontal="center"/>
      <protection/>
    </xf>
    <xf numFmtId="38" fontId="64" fillId="39" borderId="142" xfId="71" applyNumberFormat="1" applyFont="1" applyFill="1" applyBorder="1" applyAlignment="1" applyProtection="1">
      <alignment horizontal="center"/>
      <protection/>
    </xf>
    <xf numFmtId="38" fontId="25" fillId="39" borderId="122" xfId="71" applyNumberFormat="1" applyFont="1" applyFill="1" applyBorder="1" applyAlignment="1" applyProtection="1">
      <alignment horizontal="center"/>
      <protection/>
    </xf>
    <xf numFmtId="38" fontId="25" fillId="39" borderId="41" xfId="71" applyNumberFormat="1" applyFont="1" applyFill="1" applyBorder="1" applyAlignment="1" applyProtection="1">
      <alignment horizontal="center"/>
      <protection/>
    </xf>
    <xf numFmtId="38" fontId="25" fillId="39" borderId="48" xfId="71" applyNumberFormat="1" applyFont="1" applyFill="1" applyBorder="1" applyAlignment="1" applyProtection="1">
      <alignment horizontal="center"/>
      <protection/>
    </xf>
    <xf numFmtId="38" fontId="5" fillId="39" borderId="122" xfId="71" applyNumberFormat="1" applyFont="1" applyFill="1" applyBorder="1" applyAlignment="1" applyProtection="1">
      <alignment horizontal="center"/>
      <protection/>
    </xf>
    <xf numFmtId="38" fontId="5" fillId="39" borderId="41" xfId="71" applyNumberFormat="1" applyFont="1" applyFill="1" applyBorder="1" applyAlignment="1" applyProtection="1">
      <alignment horizontal="center"/>
      <protection/>
    </xf>
    <xf numFmtId="38" fontId="5" fillId="39" borderId="48" xfId="71" applyNumberFormat="1" applyFont="1" applyFill="1" applyBorder="1" applyAlignment="1" applyProtection="1">
      <alignment horizontal="center"/>
      <protection/>
    </xf>
    <xf numFmtId="0" fontId="46" fillId="39" borderId="113" xfId="61" applyFont="1" applyFill="1" applyBorder="1" applyAlignment="1" applyProtection="1">
      <alignment horizontal="center"/>
      <protection/>
    </xf>
    <xf numFmtId="0" fontId="46" fillId="39" borderId="117" xfId="61" applyFont="1" applyFill="1" applyBorder="1" applyAlignment="1" applyProtection="1">
      <alignment horizontal="center"/>
      <protection/>
    </xf>
    <xf numFmtId="0" fontId="46" fillId="39" borderId="114" xfId="61" applyFont="1" applyFill="1" applyBorder="1" applyAlignment="1" applyProtection="1">
      <alignment horizontal="center"/>
      <protection/>
    </xf>
    <xf numFmtId="0" fontId="324" fillId="58" borderId="103" xfId="62" applyFont="1" applyFill="1" applyBorder="1" applyAlignment="1" applyProtection="1">
      <alignment horizontal="center"/>
      <protection/>
    </xf>
    <xf numFmtId="1" fontId="46" fillId="32" borderId="108" xfId="61" applyNumberFormat="1" applyFont="1" applyFill="1" applyBorder="1" applyAlignment="1" applyProtection="1">
      <alignment horizontal="center"/>
      <protection/>
    </xf>
    <xf numFmtId="0" fontId="46" fillId="32" borderId="108" xfId="61" applyNumberFormat="1" applyFont="1" applyFill="1" applyBorder="1" applyAlignment="1" applyProtection="1">
      <alignment horizontal="center"/>
      <protection/>
    </xf>
    <xf numFmtId="38" fontId="256" fillId="64" borderId="122" xfId="71" applyNumberFormat="1" applyFont="1" applyFill="1" applyBorder="1" applyAlignment="1" applyProtection="1">
      <alignment horizontal="center"/>
      <protection/>
    </xf>
    <xf numFmtId="38" fontId="256" fillId="64" borderId="41" xfId="71" applyNumberFormat="1" applyFont="1" applyFill="1" applyBorder="1" applyAlignment="1" applyProtection="1">
      <alignment horizontal="center"/>
      <protection/>
    </xf>
    <xf numFmtId="38" fontId="256" fillId="64" borderId="48" xfId="71" applyNumberFormat="1" applyFont="1" applyFill="1" applyBorder="1" applyAlignment="1" applyProtection="1">
      <alignment horizontal="center"/>
      <protection/>
    </xf>
    <xf numFmtId="0" fontId="5" fillId="39" borderId="59" xfId="58" applyFont="1" applyFill="1" applyBorder="1" applyAlignment="1" applyProtection="1">
      <alignment horizontal="right" vertical="top" wrapText="1"/>
      <protection/>
    </xf>
    <xf numFmtId="0" fontId="5" fillId="39" borderId="0" xfId="58" applyFont="1" applyFill="1" applyAlignment="1" applyProtection="1">
      <alignment horizontal="right" vertical="top" wrapText="1"/>
      <protection/>
    </xf>
    <xf numFmtId="0" fontId="73" fillId="42" borderId="126" xfId="58" applyFont="1" applyFill="1" applyBorder="1" applyAlignment="1" applyProtection="1">
      <alignment horizontal="center" vertical="center" wrapText="1"/>
      <protection/>
    </xf>
    <xf numFmtId="0" fontId="73" fillId="42" borderId="19" xfId="58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" fillId="13" borderId="14" xfId="58" applyFont="1" applyFill="1" applyBorder="1" applyAlignment="1" applyProtection="1">
      <alignment horizontal="center" vertical="center"/>
      <protection/>
    </xf>
    <xf numFmtId="0" fontId="24" fillId="13" borderId="15" xfId="58" applyFont="1" applyFill="1" applyBorder="1" applyAlignment="1" applyProtection="1">
      <alignment horizontal="center" vertical="center"/>
      <protection/>
    </xf>
    <xf numFmtId="0" fontId="24" fillId="13" borderId="16" xfId="58" applyFont="1" applyFill="1" applyBorder="1" applyAlignment="1" applyProtection="1">
      <alignment horizontal="center" vertical="center"/>
      <protection/>
    </xf>
    <xf numFmtId="0" fontId="13" fillId="13" borderId="14" xfId="58" applyFont="1" applyFill="1" applyBorder="1" applyAlignment="1" applyProtection="1">
      <alignment horizontal="center" vertical="center"/>
      <protection/>
    </xf>
    <xf numFmtId="0" fontId="13" fillId="13" borderId="15" xfId="58" applyFont="1" applyFill="1" applyBorder="1" applyAlignment="1" applyProtection="1">
      <alignment horizontal="center" vertical="center"/>
      <protection/>
    </xf>
    <xf numFmtId="0" fontId="13" fillId="13" borderId="16" xfId="58" applyFont="1" applyFill="1" applyBorder="1" applyAlignment="1" applyProtection="1">
      <alignment horizontal="center" vertical="center"/>
      <protection/>
    </xf>
    <xf numFmtId="0" fontId="304" fillId="42" borderId="14" xfId="58" applyFont="1" applyFill="1" applyBorder="1" applyAlignment="1" applyProtection="1">
      <alignment horizontal="center" vertical="center"/>
      <protection/>
    </xf>
    <xf numFmtId="0" fontId="304" fillId="42" borderId="15" xfId="58" applyFont="1" applyFill="1" applyBorder="1" applyAlignment="1" applyProtection="1">
      <alignment horizontal="center" vertical="center"/>
      <protection/>
    </xf>
    <xf numFmtId="0" fontId="304" fillId="42" borderId="16" xfId="58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58" applyFont="1" applyFill="1" applyBorder="1" applyAlignment="1" applyProtection="1">
      <alignment horizontal="center" vertical="center"/>
      <protection/>
    </xf>
    <xf numFmtId="0" fontId="50" fillId="13" borderId="15" xfId="58" applyFont="1" applyFill="1" applyBorder="1" applyAlignment="1" applyProtection="1">
      <alignment horizontal="center" vertical="center"/>
      <protection/>
    </xf>
    <xf numFmtId="0" fontId="50" fillId="13" borderId="16" xfId="58" applyFont="1" applyFill="1" applyBorder="1" applyAlignment="1" applyProtection="1">
      <alignment horizontal="center" vertical="center"/>
      <protection/>
    </xf>
    <xf numFmtId="0" fontId="49" fillId="44" borderId="25" xfId="66" applyFont="1" applyFill="1" applyBorder="1" applyAlignment="1" applyProtection="1" quotePrefix="1">
      <alignment horizontal="left" vertical="center"/>
      <protection/>
    </xf>
    <xf numFmtId="0" fontId="49" fillId="44" borderId="97" xfId="66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58" applyFont="1" applyFill="1" applyBorder="1" applyAlignment="1" applyProtection="1">
      <alignment horizontal="center" vertical="center" wrapText="1"/>
      <protection locked="0"/>
    </xf>
    <xf numFmtId="0" fontId="247" fillId="48" borderId="25" xfId="58" applyFont="1" applyFill="1" applyBorder="1" applyAlignment="1" applyProtection="1">
      <alignment horizontal="center" vertical="center" wrapText="1"/>
      <protection locked="0"/>
    </xf>
    <xf numFmtId="0" fontId="247" fillId="48" borderId="13" xfId="58" applyFont="1" applyFill="1" applyBorder="1" applyAlignment="1" applyProtection="1">
      <alignment horizontal="center" vertical="center" wrapText="1"/>
      <protection locked="0"/>
    </xf>
    <xf numFmtId="0" fontId="278" fillId="32" borderId="109" xfId="58" applyFont="1" applyFill="1" applyBorder="1" applyAlignment="1" applyProtection="1">
      <alignment vertical="center" wrapText="1"/>
      <protection/>
    </xf>
    <xf numFmtId="0" fontId="278" fillId="32" borderId="25" xfId="58" applyFont="1" applyFill="1" applyBorder="1" applyAlignment="1" applyProtection="1">
      <alignment vertical="center" wrapText="1"/>
      <protection/>
    </xf>
    <xf numFmtId="0" fontId="278" fillId="32" borderId="13" xfId="58" applyFont="1" applyFill="1" applyBorder="1" applyAlignment="1" applyProtection="1">
      <alignment vertical="center" wrapText="1"/>
      <protection/>
    </xf>
    <xf numFmtId="0" fontId="250" fillId="48" borderId="25" xfId="66" applyFont="1" applyFill="1" applyBorder="1" applyAlignment="1" applyProtection="1">
      <alignment horizontal="left" vertical="center"/>
      <protection/>
    </xf>
    <xf numFmtId="0" fontId="250" fillId="48" borderId="97" xfId="66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/>
      <protection/>
    </xf>
    <xf numFmtId="0" fontId="250" fillId="48" borderId="97" xfId="66" applyFont="1" applyFill="1" applyBorder="1" applyAlignment="1" applyProtection="1" quotePrefix="1">
      <alignment horizontal="left" vertical="center"/>
      <protection/>
    </xf>
    <xf numFmtId="0" fontId="250" fillId="48" borderId="25" xfId="66" applyFont="1" applyFill="1" applyBorder="1" applyAlignment="1" applyProtection="1">
      <alignment vertical="center" wrapText="1"/>
      <protection/>
    </xf>
    <xf numFmtId="0" fontId="250" fillId="48" borderId="97" xfId="66" applyFont="1" applyFill="1" applyBorder="1" applyAlignment="1" applyProtection="1">
      <alignment vertical="center" wrapText="1"/>
      <protection/>
    </xf>
    <xf numFmtId="0" fontId="247" fillId="48" borderId="109" xfId="58" applyFont="1" applyFill="1" applyBorder="1" applyAlignment="1" applyProtection="1">
      <alignment horizontal="center" vertical="center" wrapText="1"/>
      <protection/>
    </xf>
    <xf numFmtId="0" fontId="247" fillId="48" borderId="25" xfId="58" applyFont="1" applyFill="1" applyBorder="1" applyAlignment="1" applyProtection="1">
      <alignment horizontal="center" vertical="center" wrapText="1"/>
      <protection/>
    </xf>
    <xf numFmtId="0" fontId="247" fillId="48" borderId="13" xfId="58" applyFont="1" applyFill="1" applyBorder="1" applyAlignment="1" applyProtection="1">
      <alignment horizontal="center" vertical="center" wrapText="1"/>
      <protection/>
    </xf>
    <xf numFmtId="0" fontId="5" fillId="39" borderId="0" xfId="58" applyFont="1" applyFill="1" applyAlignment="1">
      <alignment horizontal="left" vertical="center" wrapText="1"/>
      <protection/>
    </xf>
    <xf numFmtId="0" fontId="7" fillId="39" borderId="0" xfId="58" applyFont="1" applyFill="1" applyAlignment="1">
      <alignment vertical="center" wrapText="1"/>
      <protection/>
    </xf>
    <xf numFmtId="0" fontId="250" fillId="48" borderId="25" xfId="58" applyFont="1" applyFill="1" applyBorder="1" applyAlignment="1" applyProtection="1">
      <alignment horizontal="left" vertical="center"/>
      <protection/>
    </xf>
    <xf numFmtId="0" fontId="250" fillId="48" borderId="97" xfId="58" applyFont="1" applyFill="1" applyBorder="1" applyAlignment="1" applyProtection="1">
      <alignment horizontal="left" vertical="center"/>
      <protection/>
    </xf>
    <xf numFmtId="0" fontId="250" fillId="48" borderId="25" xfId="66" applyFont="1" applyFill="1" applyBorder="1" applyAlignment="1" applyProtection="1" quotePrefix="1">
      <alignment horizontal="left" vertical="center" wrapText="1"/>
      <protection/>
    </xf>
    <xf numFmtId="0" fontId="250" fillId="48" borderId="97" xfId="66" applyFont="1" applyFill="1" applyBorder="1" applyAlignment="1" applyProtection="1" quotePrefix="1">
      <alignment horizontal="left" vertical="center" wrapText="1"/>
      <protection/>
    </xf>
    <xf numFmtId="0" fontId="250" fillId="48" borderId="25" xfId="58" applyFont="1" applyFill="1" applyBorder="1" applyAlignment="1" applyProtection="1">
      <alignment horizontal="left"/>
      <protection/>
    </xf>
    <xf numFmtId="0" fontId="250" fillId="48" borderId="97" xfId="58" applyFont="1" applyFill="1" applyBorder="1" applyAlignment="1" applyProtection="1">
      <alignment horizontal="left"/>
      <protection/>
    </xf>
    <xf numFmtId="0" fontId="250" fillId="48" borderId="25" xfId="58" applyFont="1" applyFill="1" applyBorder="1" applyAlignment="1" applyProtection="1">
      <alignment vertical="center" wrapText="1"/>
      <protection/>
    </xf>
    <xf numFmtId="0" fontId="250" fillId="48" borderId="97" xfId="58" applyFont="1" applyFill="1" applyBorder="1" applyAlignment="1" applyProtection="1">
      <alignment vertical="center" wrapText="1"/>
      <protection/>
    </xf>
    <xf numFmtId="0" fontId="250" fillId="48" borderId="25" xfId="58" applyFont="1" applyFill="1" applyBorder="1" applyAlignment="1" applyProtection="1">
      <alignment wrapText="1"/>
      <protection/>
    </xf>
    <xf numFmtId="0" fontId="250" fillId="48" borderId="97" xfId="58" applyFont="1" applyFill="1" applyBorder="1" applyAlignment="1" applyProtection="1">
      <alignment wrapText="1"/>
      <protection/>
    </xf>
    <xf numFmtId="0" fontId="250" fillId="32" borderId="109" xfId="58" applyFont="1" applyFill="1" applyBorder="1" applyAlignment="1" applyProtection="1">
      <alignment horizontal="left" vertical="center"/>
      <protection/>
    </xf>
    <xf numFmtId="0" fontId="250" fillId="32" borderId="97" xfId="58" applyFont="1" applyFill="1" applyBorder="1" applyAlignment="1" applyProtection="1">
      <alignment horizontal="left" vertical="center"/>
      <protection/>
    </xf>
    <xf numFmtId="0" fontId="5" fillId="38" borderId="0" xfId="58" applyFont="1" applyFill="1" applyBorder="1" applyAlignment="1">
      <alignment horizontal="left" vertical="center" wrapText="1"/>
      <protection/>
    </xf>
    <xf numFmtId="0" fontId="7" fillId="38" borderId="0" xfId="58" applyFont="1" applyFill="1" applyBorder="1" applyAlignment="1">
      <alignment vertical="center" wrapText="1"/>
      <protection/>
    </xf>
    <xf numFmtId="0" fontId="8" fillId="38" borderId="0" xfId="58" applyFont="1" applyFill="1" applyBorder="1" applyAlignment="1">
      <alignment vertical="center" wrapText="1"/>
      <protection/>
    </xf>
    <xf numFmtId="176" fontId="5" fillId="38" borderId="0" xfId="58" applyNumberFormat="1" applyFont="1" applyFill="1" applyBorder="1" applyAlignment="1">
      <alignment horizontal="left" wrapText="1"/>
      <protection/>
    </xf>
    <xf numFmtId="0" fontId="265" fillId="5" borderId="25" xfId="66" applyFont="1" applyFill="1" applyBorder="1" applyAlignment="1" quotePrefix="1">
      <alignment horizontal="left" vertical="center" wrapText="1"/>
      <protection/>
    </xf>
    <xf numFmtId="0" fontId="325" fillId="5" borderId="25" xfId="58" applyFont="1" applyFill="1" applyBorder="1" applyAlignment="1">
      <alignment horizontal="left" vertical="center" wrapText="1"/>
      <protection/>
    </xf>
    <xf numFmtId="0" fontId="265" fillId="5" borderId="25" xfId="66" applyFont="1" applyFill="1" applyBorder="1" applyAlignment="1" applyProtection="1" quotePrefix="1">
      <alignment horizontal="left" vertical="center" wrapText="1"/>
      <protection/>
    </xf>
    <xf numFmtId="0" fontId="325" fillId="5" borderId="25" xfId="58" applyFont="1" applyFill="1" applyBorder="1" applyAlignment="1" applyProtection="1">
      <alignment horizontal="left" vertical="center" wrapText="1"/>
      <protection/>
    </xf>
    <xf numFmtId="0" fontId="5" fillId="0" borderId="0" xfId="58" applyFont="1" applyFill="1" applyAlignment="1" applyProtection="1">
      <alignment horizontal="left" vertical="center" wrapText="1"/>
      <protection/>
    </xf>
    <xf numFmtId="0" fontId="268" fillId="4" borderId="25" xfId="58" applyFont="1" applyFill="1" applyBorder="1" applyAlignment="1">
      <alignment vertical="center" wrapText="1"/>
      <protection/>
    </xf>
    <xf numFmtId="0" fontId="326" fillId="4" borderId="25" xfId="58" applyFont="1" applyFill="1" applyBorder="1" applyAlignment="1">
      <alignment vertical="center" wrapText="1"/>
      <protection/>
    </xf>
    <xf numFmtId="0" fontId="5" fillId="0" borderId="0" xfId="58" applyFont="1" applyFill="1" applyBorder="1" applyAlignment="1" applyProtection="1">
      <alignment horizontal="left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5" fillId="39" borderId="0" xfId="58" applyFont="1" applyFill="1" applyAlignment="1" applyProtection="1">
      <alignment horizontal="left" vertical="center" wrapText="1"/>
      <protection/>
    </xf>
    <xf numFmtId="0" fontId="7" fillId="39" borderId="0" xfId="58" applyFont="1" applyFill="1" applyAlignment="1" applyProtection="1">
      <alignment vertical="center" wrapText="1"/>
      <protection/>
    </xf>
    <xf numFmtId="0" fontId="268" fillId="4" borderId="25" xfId="66" applyFont="1" applyFill="1" applyBorder="1" applyAlignment="1">
      <alignment horizontal="left" vertical="center" wrapText="1"/>
      <protection/>
    </xf>
    <xf numFmtId="0" fontId="327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>
      <alignment horizontal="left" vertical="center"/>
      <protection/>
    </xf>
    <xf numFmtId="0" fontId="268" fillId="4" borderId="25" xfId="66" applyFont="1" applyFill="1" applyBorder="1" applyAlignment="1">
      <alignment vertical="center" wrapText="1"/>
      <protection/>
    </xf>
    <xf numFmtId="0" fontId="327" fillId="4" borderId="25" xfId="58" applyFont="1" applyFill="1" applyBorder="1" applyAlignment="1">
      <alignment vertical="center" wrapText="1"/>
      <protection/>
    </xf>
    <xf numFmtId="0" fontId="268" fillId="4" borderId="25" xfId="66" applyFont="1" applyFill="1" applyBorder="1" applyAlignment="1" quotePrefix="1">
      <alignment horizontal="left" vertical="center" wrapText="1"/>
      <protection/>
    </xf>
    <xf numFmtId="0" fontId="326" fillId="4" borderId="25" xfId="58" applyFont="1" applyFill="1" applyBorder="1" applyAlignment="1">
      <alignment horizontal="left" vertical="center" wrapText="1"/>
      <protection/>
    </xf>
    <xf numFmtId="0" fontId="268" fillId="4" borderId="25" xfId="66" applyFont="1" applyFill="1" applyBorder="1" applyAlignment="1" quotePrefix="1">
      <alignment horizontal="left" vertical="center"/>
      <protection/>
    </xf>
    <xf numFmtId="0" fontId="268" fillId="4" borderId="21" xfId="66" applyFont="1" applyFill="1" applyBorder="1" applyAlignment="1">
      <alignment vertical="center" wrapText="1"/>
      <protection/>
    </xf>
    <xf numFmtId="0" fontId="268" fillId="4" borderId="97" xfId="66" applyFont="1" applyFill="1" applyBorder="1" applyAlignment="1">
      <alignment horizontal="left" vertical="center"/>
      <protection/>
    </xf>
    <xf numFmtId="3" fontId="328" fillId="32" borderId="109" xfId="58" applyNumberFormat="1" applyFont="1" applyFill="1" applyBorder="1" applyAlignment="1" applyProtection="1">
      <alignment horizontal="center" vertical="center"/>
      <protection locked="0"/>
    </xf>
    <xf numFmtId="3" fontId="328" fillId="32" borderId="25" xfId="58" applyNumberFormat="1" applyFont="1" applyFill="1" applyBorder="1" applyAlignment="1" applyProtection="1">
      <alignment horizontal="center" vertical="center"/>
      <protection locked="0"/>
    </xf>
    <xf numFmtId="3" fontId="328" fillId="32" borderId="13" xfId="58" applyNumberFormat="1" applyFont="1" applyFill="1" applyBorder="1" applyAlignment="1" applyProtection="1">
      <alignment horizontal="center" vertical="center"/>
      <protection locked="0"/>
    </xf>
    <xf numFmtId="0" fontId="268" fillId="4" borderId="25" xfId="58" applyFont="1" applyFill="1" applyBorder="1" applyAlignment="1">
      <alignment horizontal="left" vertical="center"/>
      <protection/>
    </xf>
    <xf numFmtId="0" fontId="268" fillId="4" borderId="25" xfId="58" applyFont="1" applyFill="1" applyBorder="1" applyAlignment="1">
      <alignment horizontal="left" vertical="center" wrapText="1"/>
      <protection/>
    </xf>
    <xf numFmtId="0" fontId="268" fillId="4" borderId="97" xfId="58" applyFont="1" applyFill="1" applyBorder="1" applyAlignment="1">
      <alignment horizontal="left" vertical="center" wrapText="1"/>
      <protection/>
    </xf>
    <xf numFmtId="0" fontId="11" fillId="39" borderId="173" xfId="58" applyFont="1" applyFill="1" applyBorder="1" applyAlignment="1" applyProtection="1">
      <alignment horizontal="center"/>
      <protection/>
    </xf>
    <xf numFmtId="0" fontId="11" fillId="39" borderId="21" xfId="58" applyFont="1" applyFill="1" applyBorder="1" applyAlignment="1" applyProtection="1">
      <alignment horizontal="center"/>
      <protection/>
    </xf>
    <xf numFmtId="0" fontId="11" fillId="39" borderId="59" xfId="58" applyFont="1" applyFill="1" applyBorder="1" applyAlignment="1" applyProtection="1">
      <alignment horizontal="center" vertical="center"/>
      <protection/>
    </xf>
    <xf numFmtId="14" fontId="32" fillId="32" borderId="109" xfId="63" applyNumberFormat="1" applyFont="1" applyFill="1" applyBorder="1" applyAlignment="1" applyProtection="1">
      <alignment horizontal="center" vertical="center"/>
      <protection locked="0"/>
    </xf>
    <xf numFmtId="14" fontId="32" fillId="32" borderId="13" xfId="63" applyNumberFormat="1" applyFont="1" applyFill="1" applyBorder="1" applyAlignment="1" applyProtection="1">
      <alignment horizontal="center" vertical="center"/>
      <protection locked="0"/>
    </xf>
    <xf numFmtId="0" fontId="226" fillId="48" borderId="109" xfId="53" applyFill="1" applyBorder="1" applyAlignment="1" applyProtection="1">
      <alignment horizontal="center" vertical="center"/>
      <protection locked="0"/>
    </xf>
    <xf numFmtId="0" fontId="46" fillId="48" borderId="25" xfId="58" applyFont="1" applyFill="1" applyBorder="1" applyAlignment="1" applyProtection="1">
      <alignment horizontal="center" vertical="center"/>
      <protection locked="0"/>
    </xf>
    <xf numFmtId="0" fontId="46" fillId="48" borderId="13" xfId="58" applyFont="1" applyFill="1" applyBorder="1" applyAlignment="1" applyProtection="1">
      <alignment horizontal="center" vertical="center"/>
      <protection locked="0"/>
    </xf>
    <xf numFmtId="1" fontId="250" fillId="48" borderId="109" xfId="58" applyNumberFormat="1" applyFont="1" applyFill="1" applyBorder="1" applyAlignment="1" applyProtection="1">
      <alignment horizontal="center" vertical="center"/>
      <protection locked="0"/>
    </xf>
    <xf numFmtId="1" fontId="250" fillId="48" borderId="13" xfId="58" applyNumberFormat="1" applyFont="1" applyFill="1" applyBorder="1" applyAlignment="1" applyProtection="1">
      <alignment horizontal="center" vertical="center"/>
      <protection locked="0"/>
    </xf>
    <xf numFmtId="0" fontId="5" fillId="39" borderId="59" xfId="58" applyFont="1" applyFill="1" applyBorder="1" applyAlignment="1">
      <alignment horizontal="right" vertical="top" wrapText="1"/>
      <protection/>
    </xf>
    <xf numFmtId="0" fontId="5" fillId="39" borderId="0" xfId="58" applyFont="1" applyFill="1" applyAlignment="1">
      <alignment horizontal="right" vertical="top" wrapText="1"/>
      <protection/>
    </xf>
    <xf numFmtId="3" fontId="276" fillId="32" borderId="109" xfId="58" applyNumberFormat="1" applyFont="1" applyFill="1" applyBorder="1" applyAlignment="1" applyProtection="1">
      <alignment horizontal="center" vertical="center"/>
      <protection locked="0"/>
    </xf>
    <xf numFmtId="3" fontId="276" fillId="32" borderId="25" xfId="58" applyNumberFormat="1" applyFont="1" applyFill="1" applyBorder="1" applyAlignment="1" applyProtection="1">
      <alignment horizontal="center" vertical="center"/>
      <protection locked="0"/>
    </xf>
    <xf numFmtId="3" fontId="276" fillId="32" borderId="13" xfId="58" applyNumberFormat="1" applyFont="1" applyFill="1" applyBorder="1" applyAlignment="1" applyProtection="1">
      <alignment horizontal="center" vertical="center"/>
      <protection locked="0"/>
    </xf>
    <xf numFmtId="0" fontId="278" fillId="32" borderId="109" xfId="58" applyFont="1" applyFill="1" applyBorder="1" applyAlignment="1" applyProtection="1">
      <alignment horizontal="center" vertical="center" wrapText="1"/>
      <protection/>
    </xf>
    <xf numFmtId="0" fontId="278" fillId="32" borderId="25" xfId="58" applyFont="1" applyFill="1" applyBorder="1" applyAlignment="1" applyProtection="1">
      <alignment horizontal="center" vertical="center" wrapText="1"/>
      <protection/>
    </xf>
    <xf numFmtId="0" fontId="278" fillId="32" borderId="13" xfId="58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COA-2001-ZAPOVED-No-81-29012002-ANNEX" xfId="64"/>
    <cellStyle name="Normal_DOMV" xfId="65"/>
    <cellStyle name="Normal_EBK_PROJECT_2001-last" xfId="66"/>
    <cellStyle name="Normal_EBK-2002-draft" xfId="67"/>
    <cellStyle name="Normal_MAKET" xfId="68"/>
    <cellStyle name="Normal_Sheet2" xfId="69"/>
    <cellStyle name="Normal_TRIAL-BALANCE-2001-MAKET" xfId="70"/>
    <cellStyle name="Normal_ZADACHA" xfId="71"/>
    <cellStyle name="Note" xfId="72"/>
    <cellStyle name="Output" xfId="73"/>
    <cellStyle name="Percent" xfId="74"/>
    <cellStyle name="Title" xfId="75"/>
    <cellStyle name="Total" xfId="76"/>
    <cellStyle name="Warning Text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8" t="str">
        <f>+OTCHET!B9</f>
        <v>Несебър</v>
      </c>
      <c r="C2" s="1669"/>
      <c r="D2" s="1670"/>
      <c r="E2" s="1019"/>
      <c r="F2" s="1020">
        <f>+OTCHET!H9</f>
        <v>0</v>
      </c>
      <c r="G2" s="1021" t="str">
        <f>+OTCHET!F12</f>
        <v>5206</v>
      </c>
      <c r="H2" s="1022"/>
      <c r="I2" s="1671">
        <f>+OTCHET!H607</f>
        <v>0</v>
      </c>
      <c r="J2" s="1672"/>
      <c r="K2" s="1013"/>
      <c r="L2" s="1673">
        <f>OTCHET!H605</f>
        <v>0</v>
      </c>
      <c r="M2" s="1674"/>
      <c r="N2" s="1675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995</v>
      </c>
      <c r="T2" s="1676">
        <f>+OTCHET!I9</f>
        <v>0</v>
      </c>
      <c r="U2" s="1677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678" t="s">
        <v>998</v>
      </c>
      <c r="T4" s="1678"/>
      <c r="U4" s="1678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43616</v>
      </c>
      <c r="M6" s="1019"/>
      <c r="N6" s="1044" t="s">
        <v>1000</v>
      </c>
      <c r="O6" s="1008"/>
      <c r="P6" s="1045">
        <f>OTCHET!F9</f>
        <v>43616</v>
      </c>
      <c r="Q6" s="1044" t="s">
        <v>1000</v>
      </c>
      <c r="R6" s="1046"/>
      <c r="S6" s="1679">
        <f>+Q4</f>
        <v>2019</v>
      </c>
      <c r="T6" s="1679"/>
      <c r="U6" s="1679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680" t="s">
        <v>977</v>
      </c>
      <c r="T8" s="1681"/>
      <c r="U8" s="168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43616</v>
      </c>
      <c r="H9" s="1019"/>
      <c r="I9" s="1069">
        <f>+L4</f>
        <v>2019</v>
      </c>
      <c r="J9" s="1070">
        <f>+L6</f>
        <v>43616</v>
      </c>
      <c r="K9" s="1071"/>
      <c r="L9" s="1072">
        <f>+L6</f>
        <v>43616</v>
      </c>
      <c r="M9" s="1071"/>
      <c r="N9" s="1073">
        <f>+L6</f>
        <v>43616</v>
      </c>
      <c r="O9" s="1074"/>
      <c r="P9" s="1075">
        <f>+L4</f>
        <v>2019</v>
      </c>
      <c r="Q9" s="1073">
        <f>+L6</f>
        <v>43616</v>
      </c>
      <c r="R9" s="1046"/>
      <c r="S9" s="1683" t="s">
        <v>978</v>
      </c>
      <c r="T9" s="1684"/>
      <c r="U9" s="168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89" t="s">
        <v>2038</v>
      </c>
      <c r="T14" s="1690"/>
      <c r="U14" s="1691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2" t="s">
        <v>2037</v>
      </c>
      <c r="T15" s="1693"/>
      <c r="U15" s="1694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89" t="s">
        <v>1017</v>
      </c>
      <c r="T16" s="1690"/>
      <c r="U16" s="1691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89" t="s">
        <v>1019</v>
      </c>
      <c r="T17" s="1690"/>
      <c r="U17" s="1691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89" t="s">
        <v>1021</v>
      </c>
      <c r="T18" s="1690"/>
      <c r="U18" s="1691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89" t="s">
        <v>1023</v>
      </c>
      <c r="T19" s="1690"/>
      <c r="U19" s="1691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89" t="s">
        <v>1025</v>
      </c>
      <c r="T20" s="1690"/>
      <c r="U20" s="1691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89" t="s">
        <v>1027</v>
      </c>
      <c r="T21" s="1690"/>
      <c r="U21" s="1691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5" t="s">
        <v>2039</v>
      </c>
      <c r="T22" s="1696"/>
      <c r="U22" s="169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8" t="s">
        <v>1030</v>
      </c>
      <c r="T23" s="1699"/>
      <c r="U23" s="1700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89" t="s">
        <v>1035</v>
      </c>
      <c r="T26" s="1690"/>
      <c r="U26" s="1691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5" t="s">
        <v>1037</v>
      </c>
      <c r="T27" s="1696"/>
      <c r="U27" s="169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8" t="s">
        <v>1039</v>
      </c>
      <c r="T28" s="1699"/>
      <c r="U28" s="1700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8" t="s">
        <v>1046</v>
      </c>
      <c r="T35" s="1699"/>
      <c r="U35" s="1700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1" t="s">
        <v>1048</v>
      </c>
      <c r="T36" s="1702"/>
      <c r="U36" s="1703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4" t="s">
        <v>1050</v>
      </c>
      <c r="T37" s="1705"/>
      <c r="U37" s="1706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7" t="s">
        <v>1052</v>
      </c>
      <c r="T38" s="1708"/>
      <c r="U38" s="1709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8" t="s">
        <v>1054</v>
      </c>
      <c r="T40" s="1699"/>
      <c r="U40" s="1700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89" t="s">
        <v>1059</v>
      </c>
      <c r="T43" s="1690"/>
      <c r="U43" s="1691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89" t="s">
        <v>1060</v>
      </c>
      <c r="T44" s="1690"/>
      <c r="U44" s="1691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5" t="s">
        <v>1062</v>
      </c>
      <c r="T45" s="1696"/>
      <c r="U45" s="169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8" t="s">
        <v>1064</v>
      </c>
      <c r="T46" s="1699"/>
      <c r="U46" s="1700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0" t="s">
        <v>1066</v>
      </c>
      <c r="T48" s="1711"/>
      <c r="U48" s="1712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89" t="s">
        <v>1072</v>
      </c>
      <c r="T52" s="1690"/>
      <c r="U52" s="1691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89" t="s">
        <v>1074</v>
      </c>
      <c r="T53" s="1690"/>
      <c r="U53" s="1691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89" t="s">
        <v>1076</v>
      </c>
      <c r="T54" s="1690"/>
      <c r="U54" s="1691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695" t="s">
        <v>1078</v>
      </c>
      <c r="T55" s="1696"/>
      <c r="U55" s="169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8" t="s">
        <v>1080</v>
      </c>
      <c r="T56" s="1699"/>
      <c r="U56" s="1700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795000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795000</v>
      </c>
      <c r="Q59" s="1120">
        <f>+ROUND(+OTCHET!L275+OTCHET!L276,0)</f>
        <v>0</v>
      </c>
      <c r="R59" s="1046"/>
      <c r="S59" s="1689" t="s">
        <v>1085</v>
      </c>
      <c r="T59" s="1690"/>
      <c r="U59" s="1691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89" t="s">
        <v>1087</v>
      </c>
      <c r="T60" s="1690"/>
      <c r="U60" s="1691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5" t="s">
        <v>1089</v>
      </c>
      <c r="T61" s="1696"/>
      <c r="U61" s="169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795000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795000</v>
      </c>
      <c r="Q63" s="1208">
        <f>+ROUND(+SUM(Q58:Q61),0)</f>
        <v>0</v>
      </c>
      <c r="R63" s="1046"/>
      <c r="S63" s="1698" t="s">
        <v>1093</v>
      </c>
      <c r="T63" s="1699"/>
      <c r="U63" s="1700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89" t="s">
        <v>1098</v>
      </c>
      <c r="T66" s="1690"/>
      <c r="U66" s="1691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8" t="s">
        <v>1100</v>
      </c>
      <c r="T67" s="1699"/>
      <c r="U67" s="1700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89" t="s">
        <v>1105</v>
      </c>
      <c r="T70" s="1690"/>
      <c r="U70" s="1691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8" t="s">
        <v>1107</v>
      </c>
      <c r="T71" s="1699"/>
      <c r="U71" s="1700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89" t="s">
        <v>1112</v>
      </c>
      <c r="T74" s="1690"/>
      <c r="U74" s="1691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8" t="s">
        <v>1114</v>
      </c>
      <c r="T75" s="1699"/>
      <c r="U75" s="1700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795000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795000</v>
      </c>
      <c r="Q77" s="1232">
        <f>+ROUND(Q56+Q63+Q67+Q71+Q75,0)</f>
        <v>0</v>
      </c>
      <c r="R77" s="1046"/>
      <c r="S77" s="1713" t="s">
        <v>1116</v>
      </c>
      <c r="T77" s="1714"/>
      <c r="U77" s="171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795000</v>
      </c>
      <c r="J79" s="1108">
        <f>+IF(OR($P$2=98,$P$2=42,$P$2=96,$P$2=97),$Q79,0)</f>
        <v>952924</v>
      </c>
      <c r="K79" s="1095"/>
      <c r="L79" s="1108">
        <f>+IF($P$2=33,$Q79,0)</f>
        <v>0</v>
      </c>
      <c r="M79" s="1095"/>
      <c r="N79" s="1109">
        <f>+ROUND(+G79+J79+L79,0)</f>
        <v>952924</v>
      </c>
      <c r="O79" s="1097"/>
      <c r="P79" s="1107">
        <f>+ROUND(OTCHET!E419,0)</f>
        <v>795000</v>
      </c>
      <c r="Q79" s="1108">
        <f>+ROUND(OTCHET!L419,0)</f>
        <v>952924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-154464</v>
      </c>
      <c r="K80" s="1095"/>
      <c r="L80" s="1120">
        <f>+IF($P$2=33,$Q80,0)</f>
        <v>0</v>
      </c>
      <c r="M80" s="1095"/>
      <c r="N80" s="1121">
        <f>+ROUND(+G80+J80+L80,0)</f>
        <v>-154464</v>
      </c>
      <c r="O80" s="1097"/>
      <c r="P80" s="1119">
        <f>+ROUND(OTCHET!E429,0)</f>
        <v>0</v>
      </c>
      <c r="Q80" s="1120">
        <f>+ROUND(OTCHET!L429,0)</f>
        <v>-154464</v>
      </c>
      <c r="R80" s="1046"/>
      <c r="S80" s="1689" t="s">
        <v>1121</v>
      </c>
      <c r="T80" s="1690"/>
      <c r="U80" s="1691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795000</v>
      </c>
      <c r="J81" s="1242">
        <f>+ROUND(J79+J80,0)</f>
        <v>798460</v>
      </c>
      <c r="K81" s="1095"/>
      <c r="L81" s="1242">
        <f>+ROUND(L79+L80,0)</f>
        <v>0</v>
      </c>
      <c r="M81" s="1095"/>
      <c r="N81" s="1243">
        <f>+ROUND(N79+N80,0)</f>
        <v>798460</v>
      </c>
      <c r="O81" s="1097"/>
      <c r="P81" s="1241">
        <f>+ROUND(P79+P80,0)</f>
        <v>795000</v>
      </c>
      <c r="Q81" s="1242">
        <f>+ROUND(Q79+Q80,0)</f>
        <v>798460</v>
      </c>
      <c r="R81" s="1046"/>
      <c r="S81" s="1716" t="s">
        <v>1123</v>
      </c>
      <c r="T81" s="1717"/>
      <c r="U81" s="1718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9">
        <f>+IF(+SUM(F82:N82)=0,0,"Контрола: дефицит/излишък = финансиране с обратен знак (Г. + Д. = 0)")</f>
        <v>0</v>
      </c>
      <c r="C82" s="1720"/>
      <c r="D82" s="1721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798460</v>
      </c>
      <c r="K83" s="1095"/>
      <c r="L83" s="1255">
        <f>+ROUND(L48,0)-ROUND(L77,0)+ROUND(L81,0)</f>
        <v>0</v>
      </c>
      <c r="M83" s="1095"/>
      <c r="N83" s="1256">
        <f>+ROUND(N48,0)-ROUND(N77,0)+ROUND(N81,0)</f>
        <v>798460</v>
      </c>
      <c r="O83" s="1257"/>
      <c r="P83" s="1254">
        <f>+ROUND(P48,0)-ROUND(P77,0)+ROUND(P81,0)</f>
        <v>0</v>
      </c>
      <c r="Q83" s="1255">
        <f>+ROUND(Q48,0)-ROUND(Q77,0)+ROUND(Q81,0)</f>
        <v>798460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-798460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-798460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-798460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89" t="s">
        <v>1131</v>
      </c>
      <c r="T88" s="1690"/>
      <c r="U88" s="1691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8" t="s">
        <v>1133</v>
      </c>
      <c r="T89" s="1699"/>
      <c r="U89" s="1700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89" t="s">
        <v>1138</v>
      </c>
      <c r="T92" s="1690"/>
      <c r="U92" s="1691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89" t="s">
        <v>1140</v>
      </c>
      <c r="T93" s="1690"/>
      <c r="U93" s="1691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5" t="s">
        <v>1142</v>
      </c>
      <c r="T94" s="1696"/>
      <c r="U94" s="169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8" t="s">
        <v>1144</v>
      </c>
      <c r="T95" s="1699"/>
      <c r="U95" s="1700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89" t="s">
        <v>1149</v>
      </c>
      <c r="T98" s="1690"/>
      <c r="U98" s="1691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8" t="s">
        <v>1151</v>
      </c>
      <c r="T99" s="1699"/>
      <c r="U99" s="1700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0" t="s">
        <v>1153</v>
      </c>
      <c r="T101" s="1711"/>
      <c r="U101" s="1712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89" t="s">
        <v>1159</v>
      </c>
      <c r="T105" s="1690"/>
      <c r="U105" s="1691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8" t="s">
        <v>1161</v>
      </c>
      <c r="T106" s="1699"/>
      <c r="U106" s="1700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2" t="s">
        <v>1164</v>
      </c>
      <c r="T108" s="1723"/>
      <c r="U108" s="1724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5" t="s">
        <v>1166</v>
      </c>
      <c r="T109" s="1726"/>
      <c r="U109" s="1727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8" t="s">
        <v>1168</v>
      </c>
      <c r="T110" s="1699"/>
      <c r="U110" s="1700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89" t="s">
        <v>1173</v>
      </c>
      <c r="T113" s="1690"/>
      <c r="U113" s="1691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8" t="s">
        <v>1175</v>
      </c>
      <c r="T114" s="1699"/>
      <c r="U114" s="1700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89" t="s">
        <v>1180</v>
      </c>
      <c r="T117" s="1690"/>
      <c r="U117" s="1691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8" t="s">
        <v>1182</v>
      </c>
      <c r="T118" s="1699"/>
      <c r="U118" s="1700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3" t="s">
        <v>1184</v>
      </c>
      <c r="T120" s="1714"/>
      <c r="U120" s="171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89" t="s">
        <v>1191</v>
      </c>
      <c r="T124" s="1690"/>
      <c r="U124" s="1691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7" t="s">
        <v>1193</v>
      </c>
      <c r="T126" s="1738"/>
      <c r="U126" s="1739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6" t="s">
        <v>1195</v>
      </c>
      <c r="T127" s="1717"/>
      <c r="U127" s="1718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89" t="s">
        <v>1200</v>
      </c>
      <c r="T130" s="1690"/>
      <c r="U130" s="1691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798460</v>
      </c>
      <c r="K131" s="1095"/>
      <c r="L131" s="1120">
        <f>+IF($P$2=33,$Q131,0)</f>
        <v>0</v>
      </c>
      <c r="M131" s="1095"/>
      <c r="N131" s="1121">
        <f>+ROUND(+G131+J131+L131,0)</f>
        <v>798460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798460</v>
      </c>
      <c r="R131" s="1046"/>
      <c r="S131" s="1728" t="s">
        <v>1202</v>
      </c>
      <c r="T131" s="1729"/>
      <c r="U131" s="1730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798460</v>
      </c>
      <c r="K132" s="1095"/>
      <c r="L132" s="1295">
        <f>+ROUND(+L131-L129-L130,0)</f>
        <v>0</v>
      </c>
      <c r="M132" s="1095"/>
      <c r="N132" s="1296">
        <f>+ROUND(+N131-N129-N130,0)</f>
        <v>798460</v>
      </c>
      <c r="O132" s="1097"/>
      <c r="P132" s="1294">
        <f>+ROUND(+P131-P129-P130,0)</f>
        <v>0</v>
      </c>
      <c r="Q132" s="1295">
        <f>+ROUND(+Q131-Q129-Q130,0)</f>
        <v>798460</v>
      </c>
      <c r="R132" s="1046"/>
      <c r="S132" s="1731" t="s">
        <v>1204</v>
      </c>
      <c r="T132" s="1732"/>
      <c r="U132" s="173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4">
        <f>+IF(+SUM(F133:N133)=0,0,"Контрола: дефицит/излишък = финансиране с обратен знак (Г. + Д. = 0)")</f>
        <v>0</v>
      </c>
      <c r="C133" s="1734"/>
      <c r="D133" s="173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>
        <f>+OTCHET!B605</f>
        <v>0</v>
      </c>
      <c r="D134" s="1247" t="s">
        <v>1206</v>
      </c>
      <c r="E134" s="1019"/>
      <c r="F134" s="1735"/>
      <c r="G134" s="1735"/>
      <c r="H134" s="1019"/>
      <c r="I134" s="1304" t="s">
        <v>1207</v>
      </c>
      <c r="J134" s="1305"/>
      <c r="K134" s="1019"/>
      <c r="L134" s="1735"/>
      <c r="M134" s="1735"/>
      <c r="N134" s="1735"/>
      <c r="O134" s="1299"/>
      <c r="P134" s="1736"/>
      <c r="Q134" s="173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Несебър</v>
      </c>
      <c r="C11" s="705"/>
      <c r="D11" s="705"/>
      <c r="E11" s="706" t="s">
        <v>972</v>
      </c>
      <c r="F11" s="707">
        <f>OTCHET!F9</f>
        <v>43616</v>
      </c>
      <c r="G11" s="708" t="s">
        <v>973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0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Несебър</v>
      </c>
      <c r="C13" s="712"/>
      <c r="D13" s="712"/>
      <c r="E13" s="715" t="str">
        <f>+OTCHET!E12</f>
        <v>код по ЕБК:</v>
      </c>
      <c r="F13" s="232" t="str">
        <f>+OTCHET!F12</f>
        <v>5206</v>
      </c>
      <c r="G13" s="689"/>
      <c r="H13" s="235"/>
      <c r="I13" s="1741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1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2" t="s">
        <v>2065</v>
      </c>
      <c r="F17" s="1744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3"/>
      <c r="F18" s="1745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795000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795000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795000</v>
      </c>
      <c r="F56" s="892">
        <f>+F57+F58+F62</f>
        <v>798460</v>
      </c>
      <c r="G56" s="893">
        <f>+G57+G58+G62</f>
        <v>0</v>
      </c>
      <c r="H56" s="894">
        <f>+H57+H58+H62</f>
        <v>798460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795000</v>
      </c>
      <c r="F58" s="901">
        <f t="shared" si="2"/>
        <v>798460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798460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-154464</v>
      </c>
      <c r="G59" s="906">
        <f>+OTCHET!I422+OTCHET!I423+OTCHET!I424+OTCHET!I425+OTCHET!I426</f>
        <v>0</v>
      </c>
      <c r="H59" s="907">
        <f>+OTCHET!J422+OTCHET!J423+OTCHET!J424+OTCHET!J425+OTCHET!J426</f>
        <v>-154464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798460</v>
      </c>
      <c r="G64" s="928">
        <f>+G22-G38+G56-G63</f>
        <v>0</v>
      </c>
      <c r="H64" s="929">
        <f>+H22-H38+H56-H63</f>
        <v>798460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-798460</v>
      </c>
      <c r="G66" s="938">
        <f>SUM(+G68+G76+G77+G84+G85+G86+G89+G90+G91+G92+G93+G94+G95)</f>
        <v>0</v>
      </c>
      <c r="H66" s="939">
        <f>SUM(+H68+H76+H77+H84+H85+H86+H89+H90+H91+H92+H93+H94+H95)</f>
        <v>-798460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-798460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-798460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6" t="s">
        <v>989</v>
      </c>
      <c r="H108" s="1746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7">
        <f>+OTCHET!D603</f>
        <v>0</v>
      </c>
      <c r="F110" s="1747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7">
        <f>+OTCHET!G600</f>
        <v>0</v>
      </c>
      <c r="F114" s="1747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379">
      <selection activeCell="Q390" sqref="Q390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65" t="str">
        <f>VLOOKUP(E15,SMETKA,2,FALSE)</f>
        <v>ОТЧЕТНИ ДАННИ ПО ЕБК ЗА СМЕТКИТЕ ЗА СРЕДСТВАТА ОТ ЕВРОПЕЙСКИЯ СЪЮЗ - РА</v>
      </c>
      <c r="C7" s="1766"/>
      <c r="D7" s="176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7" t="s">
        <v>1738</v>
      </c>
      <c r="C9" s="1768"/>
      <c r="D9" s="1769"/>
      <c r="E9" s="115">
        <v>43466</v>
      </c>
      <c r="F9" s="116">
        <v>43616</v>
      </c>
      <c r="G9" s="113"/>
      <c r="H9" s="1415"/>
      <c r="I9" s="1835"/>
      <c r="J9" s="1836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май</v>
      </c>
      <c r="G10" s="113"/>
      <c r="H10" s="114"/>
      <c r="I10" s="1837" t="s">
        <v>971</v>
      </c>
      <c r="J10" s="183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8"/>
      <c r="J11" s="1838"/>
      <c r="K11" s="113"/>
      <c r="L11" s="113"/>
      <c r="M11" s="7">
        <v>1</v>
      </c>
      <c r="N11" s="108"/>
    </row>
    <row r="12" spans="2:14" ht="27" customHeight="1">
      <c r="B12" s="1770" t="str">
        <f>VLOOKUP(F12,PRBK,2,FALSE)</f>
        <v>Несебър</v>
      </c>
      <c r="C12" s="1771"/>
      <c r="D12" s="1772"/>
      <c r="E12" s="118" t="s">
        <v>965</v>
      </c>
      <c r="F12" s="1586" t="s">
        <v>1378</v>
      </c>
      <c r="G12" s="113"/>
      <c r="H12" s="114"/>
      <c r="I12" s="1838"/>
      <c r="J12" s="1838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748" t="s">
        <v>2055</v>
      </c>
      <c r="F19" s="1749"/>
      <c r="G19" s="1749"/>
      <c r="H19" s="1750"/>
      <c r="I19" s="1754" t="s">
        <v>2056</v>
      </c>
      <c r="J19" s="1755"/>
      <c r="K19" s="1755"/>
      <c r="L19" s="1756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3" t="s">
        <v>468</v>
      </c>
      <c r="D22" s="176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3" t="s">
        <v>470</v>
      </c>
      <c r="D28" s="176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3" t="s">
        <v>126</v>
      </c>
      <c r="D33" s="176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3" t="s">
        <v>121</v>
      </c>
      <c r="D39" s="176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2" t="str">
        <f>$B$7</f>
        <v>ОТЧЕТНИ ДАННИ ПО ЕБК ЗА СМЕТКИТЕ ЗА СРЕДСТВАТА ОТ ЕВРОПЕЙСКИЯ СЪЮЗ - РА</v>
      </c>
      <c r="C174" s="1783"/>
      <c r="D174" s="1783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79" t="str">
        <f>$B$9</f>
        <v>Несебър</v>
      </c>
      <c r="C176" s="1780"/>
      <c r="D176" s="1781"/>
      <c r="E176" s="115">
        <f>$E$9</f>
        <v>43466</v>
      </c>
      <c r="F176" s="226">
        <f>$F$9</f>
        <v>43616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0" t="str">
        <f>$B$12</f>
        <v>Несебър</v>
      </c>
      <c r="C179" s="1771"/>
      <c r="D179" s="1772"/>
      <c r="E179" s="231" t="s">
        <v>892</v>
      </c>
      <c r="F179" s="232" t="str">
        <f>$F$12</f>
        <v>5206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748" t="s">
        <v>2057</v>
      </c>
      <c r="F183" s="1749"/>
      <c r="G183" s="1749"/>
      <c r="H183" s="1750"/>
      <c r="I183" s="1757" t="s">
        <v>2058</v>
      </c>
      <c r="J183" s="1758"/>
      <c r="K183" s="1758"/>
      <c r="L183" s="175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7" t="s">
        <v>746</v>
      </c>
      <c r="D187" s="1778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3" t="s">
        <v>749</v>
      </c>
      <c r="D190" s="1774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5" t="s">
        <v>194</v>
      </c>
      <c r="D196" s="1776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6" t="s">
        <v>199</v>
      </c>
      <c r="D204" s="1787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3" t="s">
        <v>200</v>
      </c>
      <c r="D205" s="1774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84" t="s">
        <v>272</v>
      </c>
      <c r="D223" s="178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4" t="s">
        <v>724</v>
      </c>
      <c r="D227" s="178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4" t="s">
        <v>219</v>
      </c>
      <c r="D233" s="178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4" t="s">
        <v>221</v>
      </c>
      <c r="D236" s="178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0" t="s">
        <v>222</v>
      </c>
      <c r="D237" s="1791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0" t="s">
        <v>223</v>
      </c>
      <c r="D238" s="1791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0" t="s">
        <v>1660</v>
      </c>
      <c r="D239" s="1791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4" t="s">
        <v>224</v>
      </c>
      <c r="D240" s="178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4" t="s">
        <v>234</v>
      </c>
      <c r="D255" s="178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4" t="s">
        <v>235</v>
      </c>
      <c r="D256" s="178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4" t="s">
        <v>236</v>
      </c>
      <c r="D257" s="178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4" t="s">
        <v>237</v>
      </c>
      <c r="D258" s="178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4" t="s">
        <v>1665</v>
      </c>
      <c r="D265" s="178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4" t="s">
        <v>1662</v>
      </c>
      <c r="D269" s="178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4" t="s">
        <v>1663</v>
      </c>
      <c r="D270" s="178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0" t="s">
        <v>247</v>
      </c>
      <c r="D271" s="1791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4" t="s">
        <v>273</v>
      </c>
      <c r="D272" s="178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8" t="s">
        <v>248</v>
      </c>
      <c r="D275" s="1789"/>
      <c r="E275" s="310">
        <f aca="true" t="shared" si="68" ref="E275:L276">SUMIF($B$607:$B$12313,$B275,E$607:E$12313)</f>
        <v>795000</v>
      </c>
      <c r="F275" s="274">
        <f t="shared" si="68"/>
        <v>0</v>
      </c>
      <c r="G275" s="275">
        <f t="shared" si="68"/>
        <v>795000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88" t="s">
        <v>249</v>
      </c>
      <c r="D276" s="178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8" t="s">
        <v>625</v>
      </c>
      <c r="D284" s="178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8" t="s">
        <v>687</v>
      </c>
      <c r="D287" s="178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4" t="s">
        <v>688</v>
      </c>
      <c r="D288" s="178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2" t="s">
        <v>917</v>
      </c>
      <c r="D293" s="179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94" t="s">
        <v>696</v>
      </c>
      <c r="D297" s="179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795000</v>
      </c>
      <c r="F301" s="396">
        <f t="shared" si="77"/>
        <v>0</v>
      </c>
      <c r="G301" s="397">
        <f t="shared" si="77"/>
        <v>795000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8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8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9"/>
      <c r="C344" s="1799"/>
      <c r="D344" s="179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4" t="str">
        <f>$B$7</f>
        <v>ОТЧЕТНИ ДАННИ ПО ЕБК ЗА СМЕТКИТЕ ЗА СРЕДСТВАТА ОТ ЕВРОПЕЙСКИЯ СЪЮЗ - РА</v>
      </c>
      <c r="C348" s="1804"/>
      <c r="D348" s="180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79" t="str">
        <f>$B$9</f>
        <v>Несебър</v>
      </c>
      <c r="C350" s="1780"/>
      <c r="D350" s="1781"/>
      <c r="E350" s="115">
        <f>$E$9</f>
        <v>43466</v>
      </c>
      <c r="F350" s="407">
        <f>$F$9</f>
        <v>43616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0" t="str">
        <f>$B$12</f>
        <v>Несебър</v>
      </c>
      <c r="C353" s="1771"/>
      <c r="D353" s="1772"/>
      <c r="E353" s="410" t="s">
        <v>892</v>
      </c>
      <c r="F353" s="232" t="str">
        <f>$F$12</f>
        <v>5206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760" t="s">
        <v>2059</v>
      </c>
      <c r="F357" s="1761"/>
      <c r="G357" s="1761"/>
      <c r="H357" s="1762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2" t="s">
        <v>276</v>
      </c>
      <c r="D361" s="1803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0" t="s">
        <v>287</v>
      </c>
      <c r="D375" s="1801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0" t="s">
        <v>309</v>
      </c>
      <c r="D383" s="1801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0" t="s">
        <v>253</v>
      </c>
      <c r="D388" s="1801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0" t="s">
        <v>254</v>
      </c>
      <c r="D391" s="1801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0" t="s">
        <v>256</v>
      </c>
      <c r="D396" s="1801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0" t="s">
        <v>257</v>
      </c>
      <c r="D399" s="1801"/>
      <c r="E399" s="1378">
        <f aca="true" t="shared" si="89" ref="E399:L399">SUM(E400:E401)</f>
        <v>795000</v>
      </c>
      <c r="F399" s="459">
        <f t="shared" si="89"/>
        <v>0</v>
      </c>
      <c r="G399" s="473">
        <f t="shared" si="89"/>
        <v>795000</v>
      </c>
      <c r="H399" s="445">
        <f>SUM(H400:H401)</f>
        <v>0</v>
      </c>
      <c r="I399" s="459">
        <f t="shared" si="89"/>
        <v>0</v>
      </c>
      <c r="J399" s="444">
        <f t="shared" si="89"/>
        <v>952924</v>
      </c>
      <c r="K399" s="445">
        <f>SUM(K400:K401)</f>
        <v>0</v>
      </c>
      <c r="L399" s="1378">
        <f t="shared" si="89"/>
        <v>952924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795000</v>
      </c>
      <c r="F400" s="158"/>
      <c r="G400" s="159">
        <v>795000</v>
      </c>
      <c r="H400" s="154">
        <v>0</v>
      </c>
      <c r="I400" s="158"/>
      <c r="J400" s="159">
        <v>952924</v>
      </c>
      <c r="K400" s="154">
        <v>0</v>
      </c>
      <c r="L400" s="1379">
        <f>I400+J400+K400</f>
        <v>952924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0" t="s">
        <v>924</v>
      </c>
      <c r="D402" s="1801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0" t="s">
        <v>682</v>
      </c>
      <c r="D405" s="1801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0" t="s">
        <v>683</v>
      </c>
      <c r="D406" s="1801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0" t="s">
        <v>701</v>
      </c>
      <c r="D409" s="1801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0" t="s">
        <v>260</v>
      </c>
      <c r="D412" s="1801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795000</v>
      </c>
      <c r="F419" s="495">
        <f t="shared" si="95"/>
        <v>0</v>
      </c>
      <c r="G419" s="496">
        <f t="shared" si="95"/>
        <v>795000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952924</v>
      </c>
      <c r="K419" s="515">
        <f>SUM(K361,K375,K383,K388,K391,K396,K399,K402,K405,K406,K409,K412)</f>
        <v>0</v>
      </c>
      <c r="L419" s="512">
        <f t="shared" si="95"/>
        <v>952924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0" t="s">
        <v>769</v>
      </c>
      <c r="D422" s="1801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0" t="s">
        <v>706</v>
      </c>
      <c r="D423" s="1801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0" t="s">
        <v>261</v>
      </c>
      <c r="D424" s="1801"/>
      <c r="E424" s="1378">
        <f>F424+G424+H424</f>
        <v>0</v>
      </c>
      <c r="F424" s="483"/>
      <c r="G424" s="484"/>
      <c r="H424" s="1475">
        <v>0</v>
      </c>
      <c r="I424" s="483"/>
      <c r="J424" s="484">
        <v>-154464</v>
      </c>
      <c r="K424" s="1475">
        <v>0</v>
      </c>
      <c r="L424" s="1378">
        <f>I424+J424+K424</f>
        <v>-154464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800" t="s">
        <v>685</v>
      </c>
      <c r="D425" s="1801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0" t="s">
        <v>928</v>
      </c>
      <c r="D426" s="1801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-154464</v>
      </c>
      <c r="K429" s="515">
        <f t="shared" si="97"/>
        <v>0</v>
      </c>
      <c r="L429" s="512">
        <f t="shared" si="97"/>
        <v>-154464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7" t="str">
        <f>$B$7</f>
        <v>ОТЧЕТНИ ДАННИ ПО ЕБК ЗА СМЕТКИТЕ ЗА СРЕДСТВАТА ОТ ЕВРОПЕЙСКИЯ СЪЮЗ - РА</v>
      </c>
      <c r="C433" s="1808"/>
      <c r="D433" s="180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79" t="str">
        <f>$B$9</f>
        <v>Несебър</v>
      </c>
      <c r="C435" s="1780"/>
      <c r="D435" s="1781"/>
      <c r="E435" s="115">
        <f>$E$9</f>
        <v>43466</v>
      </c>
      <c r="F435" s="407">
        <f>$F$9</f>
        <v>43616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0" t="str">
        <f>$B$12</f>
        <v>Несебър</v>
      </c>
      <c r="C438" s="1771"/>
      <c r="D438" s="1772"/>
      <c r="E438" s="410" t="s">
        <v>892</v>
      </c>
      <c r="F438" s="232" t="str">
        <f>$F$12</f>
        <v>5206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8" t="s">
        <v>2061</v>
      </c>
      <c r="F442" s="1749"/>
      <c r="G442" s="1749"/>
      <c r="H442" s="1750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798460</v>
      </c>
      <c r="K445" s="548">
        <f t="shared" si="99"/>
        <v>0</v>
      </c>
      <c r="L445" s="549">
        <f t="shared" si="99"/>
        <v>798460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-798460</v>
      </c>
      <c r="K446" s="555">
        <f t="shared" si="100"/>
        <v>0</v>
      </c>
      <c r="L446" s="556">
        <f>+L597</f>
        <v>-798460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09" t="str">
        <f>$B$7</f>
        <v>ОТЧЕТНИ ДАННИ ПО ЕБК ЗА СМЕТКИТЕ ЗА СРЕДСТВАТА ОТ ЕВРОПЕЙСКИЯ СЪЮЗ - РА</v>
      </c>
      <c r="C449" s="1810"/>
      <c r="D449" s="181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79" t="str">
        <f>$B$9</f>
        <v>Несебър</v>
      </c>
      <c r="C451" s="1780"/>
      <c r="D451" s="1781"/>
      <c r="E451" s="115">
        <f>$E$9</f>
        <v>43466</v>
      </c>
      <c r="F451" s="407">
        <f>$F$9</f>
        <v>43616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0" t="str">
        <f>$B$12</f>
        <v>Несебър</v>
      </c>
      <c r="C454" s="1771"/>
      <c r="D454" s="1772"/>
      <c r="E454" s="410" t="s">
        <v>892</v>
      </c>
      <c r="F454" s="232" t="str">
        <f>$F$12</f>
        <v>5206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751" t="s">
        <v>2063</v>
      </c>
      <c r="F458" s="1752"/>
      <c r="G458" s="1752"/>
      <c r="H458" s="1753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5" t="s">
        <v>770</v>
      </c>
      <c r="D461" s="1806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4" t="s">
        <v>773</v>
      </c>
      <c r="D465" s="1824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4" t="s">
        <v>2000</v>
      </c>
      <c r="D468" s="1824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5" t="s">
        <v>776</v>
      </c>
      <c r="D471" s="1806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5" t="s">
        <v>783</v>
      </c>
      <c r="D478" s="1826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3" t="s">
        <v>932</v>
      </c>
      <c r="D481" s="1813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6" t="s">
        <v>937</v>
      </c>
      <c r="D497" s="181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6" t="s">
        <v>24</v>
      </c>
      <c r="D502" s="181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8" t="s">
        <v>938</v>
      </c>
      <c r="D503" s="1818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3" t="s">
        <v>33</v>
      </c>
      <c r="D512" s="1813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3" t="s">
        <v>37</v>
      </c>
      <c r="D516" s="1813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3" t="s">
        <v>939</v>
      </c>
      <c r="D521" s="1820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6" t="s">
        <v>940</v>
      </c>
      <c r="D524" s="181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3" t="s">
        <v>942</v>
      </c>
      <c r="D535" s="1813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9" t="s">
        <v>943</v>
      </c>
      <c r="D536" s="1819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1" t="s">
        <v>944</v>
      </c>
      <c r="D541" s="181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3" t="s">
        <v>945</v>
      </c>
      <c r="D544" s="1813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1" t="s">
        <v>954</v>
      </c>
      <c r="D566" s="1811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-798460</v>
      </c>
      <c r="K566" s="581">
        <f t="shared" si="128"/>
        <v>0</v>
      </c>
      <c r="L566" s="578">
        <f t="shared" si="128"/>
        <v>-798460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>
        <v>-798460</v>
      </c>
      <c r="K573" s="1627">
        <v>0</v>
      </c>
      <c r="L573" s="1393">
        <f t="shared" si="129"/>
        <v>-798460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1" t="s">
        <v>959</v>
      </c>
      <c r="D586" s="181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1" t="s">
        <v>835</v>
      </c>
      <c r="D591" s="181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-798460</v>
      </c>
      <c r="K597" s="666">
        <f t="shared" si="133"/>
        <v>0</v>
      </c>
      <c r="L597" s="662">
        <f t="shared" si="133"/>
        <v>-798460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839"/>
      <c r="H600" s="1840"/>
      <c r="I600" s="1840"/>
      <c r="J600" s="1841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29" t="s">
        <v>879</v>
      </c>
      <c r="H601" s="1829"/>
      <c r="I601" s="1829"/>
      <c r="J601" s="1829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/>
      <c r="E603" s="671"/>
      <c r="F603" s="218" t="s">
        <v>881</v>
      </c>
      <c r="G603" s="1821"/>
      <c r="H603" s="1822"/>
      <c r="I603" s="1822"/>
      <c r="J603" s="1823"/>
      <c r="K603" s="103"/>
      <c r="L603" s="228"/>
      <c r="M603" s="7">
        <v>1</v>
      </c>
      <c r="N603" s="518"/>
    </row>
    <row r="604" spans="1:14" ht="21.75" customHeight="1">
      <c r="A604" s="23"/>
      <c r="B604" s="1827" t="s">
        <v>882</v>
      </c>
      <c r="C604" s="1828"/>
      <c r="D604" s="672" t="s">
        <v>883</v>
      </c>
      <c r="E604" s="673"/>
      <c r="F604" s="674"/>
      <c r="G604" s="1829" t="s">
        <v>879</v>
      </c>
      <c r="H604" s="1829"/>
      <c r="I604" s="1829"/>
      <c r="J604" s="1829"/>
      <c r="K604" s="103"/>
      <c r="L604" s="228"/>
      <c r="M604" s="7">
        <v>1</v>
      </c>
      <c r="N604" s="518"/>
    </row>
    <row r="605" spans="1:14" ht="24.75" customHeight="1">
      <c r="A605" s="36"/>
      <c r="B605" s="1830"/>
      <c r="C605" s="1831"/>
      <c r="D605" s="675" t="s">
        <v>884</v>
      </c>
      <c r="E605" s="676"/>
      <c r="F605" s="677"/>
      <c r="G605" s="678" t="s">
        <v>885</v>
      </c>
      <c r="H605" s="1832"/>
      <c r="I605" s="1833"/>
      <c r="J605" s="1834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832"/>
      <c r="I607" s="1833"/>
      <c r="J607" s="1834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4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  <c r="N619" s="8"/>
    </row>
    <row r="620" spans="2:14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  <c r="N620" s="8"/>
    </row>
    <row r="621" spans="2:14" ht="15.75">
      <c r="B621" s="1809" t="str">
        <f>$B$7</f>
        <v>ОТЧЕТНИ ДАННИ ПО ЕБК ЗА СМЕТКИТЕ ЗА СРЕДСТВАТА ОТ ЕВРОПЕЙСКИЯ СЪЮЗ - РА</v>
      </c>
      <c r="C621" s="1810"/>
      <c r="D621" s="181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  <c r="N621" s="8"/>
    </row>
    <row r="622" spans="2:14" ht="15.75">
      <c r="B622" s="228"/>
      <c r="C622" s="391"/>
      <c r="D622" s="400"/>
      <c r="E622" s="406" t="s">
        <v>464</v>
      </c>
      <c r="F622" s="406" t="s">
        <v>837</v>
      </c>
      <c r="G622" s="237"/>
      <c r="H622" s="1362" t="s">
        <v>1255</v>
      </c>
      <c r="I622" s="1363"/>
      <c r="J622" s="1364"/>
      <c r="K622" s="237"/>
      <c r="L622" s="237"/>
      <c r="M622" s="7">
        <f>(IF($E752&lt;&gt;0,$M$2,IF($L752&lt;&gt;0,$M$2,"")))</f>
        <v>1</v>
      </c>
      <c r="N622" s="8"/>
    </row>
    <row r="623" spans="2:14" ht="15.75">
      <c r="B623" s="1779" t="str">
        <f>$B$9</f>
        <v>Несебър</v>
      </c>
      <c r="C623" s="1780"/>
      <c r="D623" s="1781"/>
      <c r="E623" s="115">
        <f>$E$9</f>
        <v>43466</v>
      </c>
      <c r="F623" s="226">
        <f>$F$9</f>
        <v>43616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  <c r="N623" s="8"/>
    </row>
    <row r="624" spans="2:14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  <c r="N624" s="8"/>
    </row>
    <row r="625" spans="2:14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  <c r="N625" s="8"/>
    </row>
    <row r="626" spans="2:14" ht="15.75">
      <c r="B626" s="1842" t="str">
        <f>$B$12</f>
        <v>Несебър</v>
      </c>
      <c r="C626" s="1843"/>
      <c r="D626" s="1844"/>
      <c r="E626" s="410" t="s">
        <v>892</v>
      </c>
      <c r="F626" s="1360" t="str">
        <f>$F$12</f>
        <v>5206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  <c r="N626" s="8"/>
    </row>
    <row r="627" spans="2:14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  <c r="N627" s="8"/>
    </row>
    <row r="628" spans="2:14" ht="15.75">
      <c r="B628" s="236"/>
      <c r="C628" s="237"/>
      <c r="D628" s="124" t="s">
        <v>893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  <c r="N628" s="8"/>
    </row>
    <row r="629" spans="2:14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  <c r="N629" s="8"/>
    </row>
    <row r="630" spans="2:14" ht="15.75">
      <c r="B630" s="247"/>
      <c r="C630" s="248"/>
      <c r="D630" s="249" t="s">
        <v>714</v>
      </c>
      <c r="E630" s="1748" t="s">
        <v>2052</v>
      </c>
      <c r="F630" s="1749"/>
      <c r="G630" s="1749"/>
      <c r="H630" s="1750"/>
      <c r="I630" s="1757" t="s">
        <v>2053</v>
      </c>
      <c r="J630" s="1758"/>
      <c r="K630" s="1758"/>
      <c r="L630" s="1759"/>
      <c r="M630" s="7">
        <f>(IF($E752&lt;&gt;0,$M$2,IF($L752&lt;&gt;0,$M$2,"")))</f>
        <v>1</v>
      </c>
      <c r="N630" s="8"/>
    </row>
    <row r="631" spans="2:14" ht="15.75">
      <c r="B631" s="250" t="s">
        <v>62</v>
      </c>
      <c r="C631" s="251" t="s">
        <v>466</v>
      </c>
      <c r="D631" s="252" t="s">
        <v>715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  <c r="N631" s="8"/>
    </row>
    <row r="632" spans="2:14" ht="15.75">
      <c r="B632" s="258"/>
      <c r="C632" s="259"/>
      <c r="D632" s="260" t="s">
        <v>745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  <c r="N632" s="8"/>
    </row>
    <row r="633" spans="2:14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  <c r="N633" s="8"/>
    </row>
    <row r="634" spans="2:14" ht="15.75">
      <c r="B634" s="1454"/>
      <c r="C634" s="1459">
        <f>VLOOKUP(D635,EBK_DEIN2,2,FALSE)</f>
        <v>3322</v>
      </c>
      <c r="D634" s="1458" t="s">
        <v>794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  <c r="N634" s="8"/>
    </row>
    <row r="635" spans="2:14" ht="15.75">
      <c r="B635" s="1450"/>
      <c r="C635" s="1587">
        <f>+C634</f>
        <v>3322</v>
      </c>
      <c r="D635" s="1452" t="s">
        <v>2005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  <c r="N635" s="8"/>
    </row>
    <row r="636" spans="2:14" ht="15.75">
      <c r="B636" s="1456"/>
      <c r="C636" s="1453"/>
      <c r="D636" s="1457" t="s">
        <v>716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  <c r="N636" s="8"/>
    </row>
    <row r="637" spans="2:14" ht="15.75">
      <c r="B637" s="272">
        <v>100</v>
      </c>
      <c r="C637" s="1777" t="s">
        <v>746</v>
      </c>
      <c r="D637" s="1778"/>
      <c r="E637" s="273">
        <f>SUM(E638:E639)</f>
        <v>0</v>
      </c>
      <c r="F637" s="274">
        <f>SUM(F638:F639)</f>
        <v>0</v>
      </c>
      <c r="G637" s="275">
        <f>SUM(G638:G639)</f>
        <v>0</v>
      </c>
      <c r="H637" s="276">
        <f>SUM(H638:H639)</f>
        <v>0</v>
      </c>
      <c r="I637" s="274">
        <f>SUM(I638:I639)</f>
        <v>0</v>
      </c>
      <c r="J637" s="275">
        <f>SUM(J638:J639)</f>
        <v>0</v>
      </c>
      <c r="K637" s="276">
        <f>SUM(K638:K639)</f>
        <v>0</v>
      </c>
      <c r="L637" s="273">
        <f>SUM(L638:L639)</f>
        <v>0</v>
      </c>
      <c r="M637" s="12">
        <f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747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>(IF($E638&lt;&gt;0,$M$2,IF($L638&lt;&gt;0,$M$2,"")))</f>
      </c>
      <c r="N638" s="13"/>
    </row>
    <row r="639" spans="2:14" ht="15.75">
      <c r="B639" s="278"/>
      <c r="C639" s="285">
        <v>102</v>
      </c>
      <c r="D639" s="286" t="s">
        <v>748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>(IF($E639&lt;&gt;0,$M$2,IF($L639&lt;&gt;0,$M$2,"")))</f>
      </c>
      <c r="N639" s="13"/>
    </row>
    <row r="640" spans="2:14" ht="15.75">
      <c r="B640" s="272">
        <v>200</v>
      </c>
      <c r="C640" s="1773" t="s">
        <v>749</v>
      </c>
      <c r="D640" s="1774"/>
      <c r="E640" s="273">
        <f>SUM(E641:E645)</f>
        <v>0</v>
      </c>
      <c r="F640" s="274">
        <f>SUM(F641:F645)</f>
        <v>0</v>
      </c>
      <c r="G640" s="275">
        <f>SUM(G641:G645)</f>
        <v>0</v>
      </c>
      <c r="H640" s="276">
        <f>SUM(H641:H645)</f>
        <v>0</v>
      </c>
      <c r="I640" s="274">
        <f>SUM(I641:I645)</f>
        <v>0</v>
      </c>
      <c r="J640" s="275">
        <f>SUM(J641:J645)</f>
        <v>0</v>
      </c>
      <c r="K640" s="276">
        <f>SUM(K641:K645)</f>
        <v>0</v>
      </c>
      <c r="L640" s="273">
        <f>SUM(L641:L645)</f>
        <v>0</v>
      </c>
      <c r="M640" s="12">
        <f>(IF($E640&lt;&gt;0,$M$2,IF($L640&lt;&gt;0,$M$2,"")))</f>
      </c>
      <c r="N640" s="13"/>
    </row>
    <row r="641" spans="2:14" ht="15.75">
      <c r="B641" s="291"/>
      <c r="C641" s="279">
        <v>201</v>
      </c>
      <c r="D641" s="280" t="s">
        <v>750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>(IF($E641&lt;&gt;0,$M$2,IF($L641&lt;&gt;0,$M$2,"")))</f>
      </c>
      <c r="N641" s="13"/>
    </row>
    <row r="642" spans="2:14" ht="15.75">
      <c r="B642" s="292"/>
      <c r="C642" s="293">
        <v>202</v>
      </c>
      <c r="D642" s="294" t="s">
        <v>751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>(IF($E642&lt;&gt;0,$M$2,IF($L642&lt;&gt;0,$M$2,"")))</f>
      </c>
      <c r="N642" s="13"/>
    </row>
    <row r="643" spans="2:14" ht="15.75">
      <c r="B643" s="299"/>
      <c r="C643" s="293">
        <v>205</v>
      </c>
      <c r="D643" s="294" t="s">
        <v>597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>(IF($E643&lt;&gt;0,$M$2,IF($L643&lt;&gt;0,$M$2,"")))</f>
      </c>
      <c r="N643" s="13"/>
    </row>
    <row r="644" spans="2:14" ht="15.75">
      <c r="B644" s="299"/>
      <c r="C644" s="293">
        <v>208</v>
      </c>
      <c r="D644" s="300" t="s">
        <v>598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>(IF($E644&lt;&gt;0,$M$2,IF($L644&lt;&gt;0,$M$2,"")))</f>
      </c>
      <c r="N644" s="13"/>
    </row>
    <row r="645" spans="2:14" ht="15.75">
      <c r="B645" s="291"/>
      <c r="C645" s="285">
        <v>209</v>
      </c>
      <c r="D645" s="301" t="s">
        <v>599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>(IF($E645&lt;&gt;0,$M$2,IF($L645&lt;&gt;0,$M$2,"")))</f>
      </c>
      <c r="N645" s="13"/>
    </row>
    <row r="646" spans="2:14" ht="15.75">
      <c r="B646" s="272">
        <v>500</v>
      </c>
      <c r="C646" s="1775" t="s">
        <v>194</v>
      </c>
      <c r="D646" s="1776"/>
      <c r="E646" s="273">
        <f>SUM(E647:E653)</f>
        <v>0</v>
      </c>
      <c r="F646" s="274">
        <f>SUM(F647:F653)</f>
        <v>0</v>
      </c>
      <c r="G646" s="275">
        <f>SUM(G647:G653)</f>
        <v>0</v>
      </c>
      <c r="H646" s="276">
        <f>SUM(H647:H653)</f>
        <v>0</v>
      </c>
      <c r="I646" s="274">
        <f>SUM(I647:I653)</f>
        <v>0</v>
      </c>
      <c r="J646" s="275">
        <f>SUM(J647:J653)</f>
        <v>0</v>
      </c>
      <c r="K646" s="276">
        <f>SUM(K647:K653)</f>
        <v>0</v>
      </c>
      <c r="L646" s="273">
        <f>SUM(L647:L653)</f>
        <v>0</v>
      </c>
      <c r="M646" s="12">
        <f>(IF($E646&lt;&gt;0,$M$2,IF($L646&lt;&gt;0,$M$2,"")))</f>
      </c>
      <c r="N646" s="13"/>
    </row>
    <row r="647" spans="2:14" ht="15.75">
      <c r="B647" s="291"/>
      <c r="C647" s="302">
        <v>551</v>
      </c>
      <c r="D647" s="303" t="s">
        <v>195</v>
      </c>
      <c r="E647" s="281">
        <f>F647+G647+H647</f>
        <v>0</v>
      </c>
      <c r="F647" s="152"/>
      <c r="G647" s="153"/>
      <c r="H647" s="1418"/>
      <c r="I647" s="152"/>
      <c r="J647" s="153"/>
      <c r="K647" s="1418"/>
      <c r="L647" s="281">
        <f>I647+J647+K647</f>
        <v>0</v>
      </c>
      <c r="M647" s="12">
        <f>(IF($E647&lt;&gt;0,$M$2,IF($L647&lt;&gt;0,$M$2,"")))</f>
      </c>
      <c r="N647" s="13"/>
    </row>
    <row r="648" spans="2:14" ht="15.75">
      <c r="B648" s="291"/>
      <c r="C648" s="304">
        <v>552</v>
      </c>
      <c r="D648" s="305" t="s">
        <v>912</v>
      </c>
      <c r="E648" s="295">
        <f>F648+G648+H648</f>
        <v>0</v>
      </c>
      <c r="F648" s="158"/>
      <c r="G648" s="159"/>
      <c r="H648" s="1420"/>
      <c r="I648" s="158"/>
      <c r="J648" s="159"/>
      <c r="K648" s="1420"/>
      <c r="L648" s="295">
        <f>I648+J648+K648</f>
        <v>0</v>
      </c>
      <c r="M648" s="12">
        <f>(IF($E648&lt;&gt;0,$M$2,IF($L648&lt;&gt;0,$M$2,"")))</f>
      </c>
      <c r="N648" s="13"/>
    </row>
    <row r="649" spans="2:14" ht="15.75">
      <c r="B649" s="306"/>
      <c r="C649" s="304">
        <v>558</v>
      </c>
      <c r="D649" s="307" t="s">
        <v>873</v>
      </c>
      <c r="E649" s="295">
        <f>F649+G649+H649</f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>I649+J649+K649</f>
        <v>0</v>
      </c>
      <c r="M649" s="12">
        <f>(IF($E649&lt;&gt;0,$M$2,IF($L649&lt;&gt;0,$M$2,"")))</f>
      </c>
      <c r="N649" s="13"/>
    </row>
    <row r="650" spans="2:14" ht="15.75">
      <c r="B650" s="306"/>
      <c r="C650" s="304">
        <v>560</v>
      </c>
      <c r="D650" s="307" t="s">
        <v>196</v>
      </c>
      <c r="E650" s="295">
        <f>F650+G650+H650</f>
        <v>0</v>
      </c>
      <c r="F650" s="158"/>
      <c r="G650" s="159"/>
      <c r="H650" s="1420"/>
      <c r="I650" s="158"/>
      <c r="J650" s="159"/>
      <c r="K650" s="1420"/>
      <c r="L650" s="295">
        <f>I650+J650+K650</f>
        <v>0</v>
      </c>
      <c r="M650" s="12">
        <f>(IF($E650&lt;&gt;0,$M$2,IF($L650&lt;&gt;0,$M$2,"")))</f>
      </c>
      <c r="N650" s="13"/>
    </row>
    <row r="651" spans="2:14" ht="15.75">
      <c r="B651" s="306"/>
      <c r="C651" s="304">
        <v>580</v>
      </c>
      <c r="D651" s="305" t="s">
        <v>197</v>
      </c>
      <c r="E651" s="295">
        <f>F651+G651+H651</f>
        <v>0</v>
      </c>
      <c r="F651" s="158"/>
      <c r="G651" s="159"/>
      <c r="H651" s="1420"/>
      <c r="I651" s="158"/>
      <c r="J651" s="159"/>
      <c r="K651" s="1420"/>
      <c r="L651" s="295">
        <f>I651+J651+K651</f>
        <v>0</v>
      </c>
      <c r="M651" s="12">
        <f>(IF($E651&lt;&gt;0,$M$2,IF($L651&lt;&gt;0,$M$2,"")))</f>
      </c>
      <c r="N651" s="13"/>
    </row>
    <row r="652" spans="2:14" ht="15.75">
      <c r="B652" s="291"/>
      <c r="C652" s="304">
        <v>588</v>
      </c>
      <c r="D652" s="305" t="s">
        <v>875</v>
      </c>
      <c r="E652" s="295">
        <f>F652+G652+H652</f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>I652+J652+K652</f>
        <v>0</v>
      </c>
      <c r="M652" s="12">
        <f>(IF($E652&lt;&gt;0,$M$2,IF($L652&lt;&gt;0,$M$2,"")))</f>
      </c>
      <c r="N652" s="13"/>
    </row>
    <row r="653" spans="2:14" ht="15.75">
      <c r="B653" s="291"/>
      <c r="C653" s="308">
        <v>590</v>
      </c>
      <c r="D653" s="309" t="s">
        <v>198</v>
      </c>
      <c r="E653" s="287">
        <f>F653+G653+H653</f>
        <v>0</v>
      </c>
      <c r="F653" s="173"/>
      <c r="G653" s="174"/>
      <c r="H653" s="1421"/>
      <c r="I653" s="173"/>
      <c r="J653" s="174"/>
      <c r="K653" s="1421"/>
      <c r="L653" s="287">
        <f>I653+J653+K653</f>
        <v>0</v>
      </c>
      <c r="M653" s="12">
        <f>(IF($E653&lt;&gt;0,$M$2,IF($L653&lt;&gt;0,$M$2,"")))</f>
      </c>
      <c r="N653" s="13"/>
    </row>
    <row r="654" spans="2:14" ht="15.75">
      <c r="B654" s="272">
        <v>800</v>
      </c>
      <c r="C654" s="1786" t="s">
        <v>199</v>
      </c>
      <c r="D654" s="1787"/>
      <c r="E654" s="310">
        <f>F654+G654+H654</f>
        <v>0</v>
      </c>
      <c r="F654" s="1422"/>
      <c r="G654" s="1423"/>
      <c r="H654" s="1424"/>
      <c r="I654" s="1422"/>
      <c r="J654" s="1423"/>
      <c r="K654" s="1424"/>
      <c r="L654" s="310">
        <f>I654+J654+K654</f>
        <v>0</v>
      </c>
      <c r="M654" s="12">
        <f>(IF($E654&lt;&gt;0,$M$2,IF($L654&lt;&gt;0,$M$2,"")))</f>
      </c>
      <c r="N654" s="13"/>
    </row>
    <row r="655" spans="2:14" ht="15.75">
      <c r="B655" s="272">
        <v>1000</v>
      </c>
      <c r="C655" s="1773" t="s">
        <v>200</v>
      </c>
      <c r="D655" s="1774"/>
      <c r="E655" s="310">
        <f>SUM(E656:E672)</f>
        <v>0</v>
      </c>
      <c r="F655" s="274">
        <f>SUM(F656:F672)</f>
        <v>0</v>
      </c>
      <c r="G655" s="275">
        <f>SUM(G656:G672)</f>
        <v>0</v>
      </c>
      <c r="H655" s="276">
        <f>SUM(H656:H672)</f>
        <v>0</v>
      </c>
      <c r="I655" s="274">
        <f>SUM(I656:I672)</f>
        <v>0</v>
      </c>
      <c r="J655" s="275">
        <f>SUM(J656:J672)</f>
        <v>0</v>
      </c>
      <c r="K655" s="276">
        <f>SUM(K656:K672)</f>
        <v>0</v>
      </c>
      <c r="L655" s="310">
        <f>SUM(L656:L672)</f>
        <v>0</v>
      </c>
      <c r="M655" s="12">
        <f>(IF($E655&lt;&gt;0,$M$2,IF($L655&lt;&gt;0,$M$2,"")))</f>
      </c>
      <c r="N655" s="13"/>
    </row>
    <row r="656" spans="2:14" ht="15.75">
      <c r="B656" s="292"/>
      <c r="C656" s="279">
        <v>1011</v>
      </c>
      <c r="D656" s="311" t="s">
        <v>201</v>
      </c>
      <c r="E656" s="281">
        <f>F656+G656+H656</f>
        <v>0</v>
      </c>
      <c r="F656" s="152"/>
      <c r="G656" s="153"/>
      <c r="H656" s="1418"/>
      <c r="I656" s="152"/>
      <c r="J656" s="153"/>
      <c r="K656" s="1418"/>
      <c r="L656" s="281">
        <f>I656+J656+K656</f>
        <v>0</v>
      </c>
      <c r="M656" s="12">
        <f>(IF($E656&lt;&gt;0,$M$2,IF($L656&lt;&gt;0,$M$2,"")))</f>
      </c>
      <c r="N656" s="13"/>
    </row>
    <row r="657" spans="2:14" ht="15.75">
      <c r="B657" s="292"/>
      <c r="C657" s="293">
        <v>1012</v>
      </c>
      <c r="D657" s="294" t="s">
        <v>202</v>
      </c>
      <c r="E657" s="295">
        <f>F657+G657+H657</f>
        <v>0</v>
      </c>
      <c r="F657" s="158"/>
      <c r="G657" s="159"/>
      <c r="H657" s="1420"/>
      <c r="I657" s="158"/>
      <c r="J657" s="159"/>
      <c r="K657" s="1420"/>
      <c r="L657" s="295">
        <f>I657+J657+K657</f>
        <v>0</v>
      </c>
      <c r="M657" s="12">
        <f>(IF($E657&lt;&gt;0,$M$2,IF($L657&lt;&gt;0,$M$2,"")))</f>
      </c>
      <c r="N657" s="13"/>
    </row>
    <row r="658" spans="2:14" ht="15.75">
      <c r="B658" s="292"/>
      <c r="C658" s="293">
        <v>1013</v>
      </c>
      <c r="D658" s="294" t="s">
        <v>203</v>
      </c>
      <c r="E658" s="295">
        <f>F658+G658+H658</f>
        <v>0</v>
      </c>
      <c r="F658" s="158"/>
      <c r="G658" s="159"/>
      <c r="H658" s="1420"/>
      <c r="I658" s="158"/>
      <c r="J658" s="159"/>
      <c r="K658" s="1420"/>
      <c r="L658" s="295">
        <f>I658+J658+K658</f>
        <v>0</v>
      </c>
      <c r="M658" s="12">
        <f>(IF($E658&lt;&gt;0,$M$2,IF($L658&lt;&gt;0,$M$2,"")))</f>
      </c>
      <c r="N658" s="13"/>
    </row>
    <row r="659" spans="2:14" ht="15.75">
      <c r="B659" s="292"/>
      <c r="C659" s="293">
        <v>1014</v>
      </c>
      <c r="D659" s="294" t="s">
        <v>204</v>
      </c>
      <c r="E659" s="295">
        <f>F659+G659+H659</f>
        <v>0</v>
      </c>
      <c r="F659" s="158"/>
      <c r="G659" s="159"/>
      <c r="H659" s="1420"/>
      <c r="I659" s="158"/>
      <c r="J659" s="159"/>
      <c r="K659" s="1420"/>
      <c r="L659" s="295">
        <f>I659+J659+K659</f>
        <v>0</v>
      </c>
      <c r="M659" s="12">
        <f>(IF($E659&lt;&gt;0,$M$2,IF($L659&lt;&gt;0,$M$2,"")))</f>
      </c>
      <c r="N659" s="13"/>
    </row>
    <row r="660" spans="2:14" ht="15.75">
      <c r="B660" s="292"/>
      <c r="C660" s="293">
        <v>1015</v>
      </c>
      <c r="D660" s="294" t="s">
        <v>205</v>
      </c>
      <c r="E660" s="295">
        <f>F660+G660+H660</f>
        <v>0</v>
      </c>
      <c r="F660" s="158"/>
      <c r="G660" s="159"/>
      <c r="H660" s="1420"/>
      <c r="I660" s="158"/>
      <c r="J660" s="159"/>
      <c r="K660" s="1420"/>
      <c r="L660" s="295">
        <f>I660+J660+K660</f>
        <v>0</v>
      </c>
      <c r="M660" s="12">
        <f>(IF($E660&lt;&gt;0,$M$2,IF($L660&lt;&gt;0,$M$2,"")))</f>
      </c>
      <c r="N660" s="13"/>
    </row>
    <row r="661" spans="2:14" ht="15.75">
      <c r="B661" s="292"/>
      <c r="C661" s="312">
        <v>1016</v>
      </c>
      <c r="D661" s="313" t="s">
        <v>206</v>
      </c>
      <c r="E661" s="314">
        <f>F661+G661+H661</f>
        <v>0</v>
      </c>
      <c r="F661" s="164"/>
      <c r="G661" s="165"/>
      <c r="H661" s="1419"/>
      <c r="I661" s="164"/>
      <c r="J661" s="165"/>
      <c r="K661" s="1419"/>
      <c r="L661" s="314">
        <f>I661+J661+K661</f>
        <v>0</v>
      </c>
      <c r="M661" s="12">
        <f>(IF($E661&lt;&gt;0,$M$2,IF($L661&lt;&gt;0,$M$2,"")))</f>
      </c>
      <c r="N661" s="13"/>
    </row>
    <row r="662" spans="2:14" ht="15.75">
      <c r="B662" s="278"/>
      <c r="C662" s="318">
        <v>1020</v>
      </c>
      <c r="D662" s="319" t="s">
        <v>207</v>
      </c>
      <c r="E662" s="320">
        <f>F662+G662+H662</f>
        <v>0</v>
      </c>
      <c r="F662" s="454"/>
      <c r="G662" s="455"/>
      <c r="H662" s="1428"/>
      <c r="I662" s="454"/>
      <c r="J662" s="455"/>
      <c r="K662" s="1428"/>
      <c r="L662" s="320">
        <f>I662+J662+K662</f>
        <v>0</v>
      </c>
      <c r="M662" s="12">
        <f>(IF($E662&lt;&gt;0,$M$2,IF($L662&lt;&gt;0,$M$2,"")))</f>
      </c>
      <c r="N662" s="13"/>
    </row>
    <row r="663" spans="2:14" ht="15.75">
      <c r="B663" s="292"/>
      <c r="C663" s="324">
        <v>1030</v>
      </c>
      <c r="D663" s="325" t="s">
        <v>208</v>
      </c>
      <c r="E663" s="326">
        <f>F663+G663+H663</f>
        <v>0</v>
      </c>
      <c r="F663" s="449"/>
      <c r="G663" s="450"/>
      <c r="H663" s="1425"/>
      <c r="I663" s="449"/>
      <c r="J663" s="450"/>
      <c r="K663" s="1425"/>
      <c r="L663" s="326">
        <f>I663+J663+K663</f>
        <v>0</v>
      </c>
      <c r="M663" s="12">
        <f>(IF($E663&lt;&gt;0,$M$2,IF($L663&lt;&gt;0,$M$2,"")))</f>
      </c>
      <c r="N663" s="13"/>
    </row>
    <row r="664" spans="2:14" ht="15.75">
      <c r="B664" s="292"/>
      <c r="C664" s="318">
        <v>1051</v>
      </c>
      <c r="D664" s="331" t="s">
        <v>209</v>
      </c>
      <c r="E664" s="320">
        <f>F664+G664+H664</f>
        <v>0</v>
      </c>
      <c r="F664" s="454"/>
      <c r="G664" s="455"/>
      <c r="H664" s="1428"/>
      <c r="I664" s="454"/>
      <c r="J664" s="455"/>
      <c r="K664" s="1428"/>
      <c r="L664" s="320">
        <f>I664+J664+K664</f>
        <v>0</v>
      </c>
      <c r="M664" s="12">
        <f>(IF($E664&lt;&gt;0,$M$2,IF($L664&lt;&gt;0,$M$2,"")))</f>
      </c>
      <c r="N664" s="13"/>
    </row>
    <row r="665" spans="2:14" ht="15.75">
      <c r="B665" s="292"/>
      <c r="C665" s="293">
        <v>1052</v>
      </c>
      <c r="D665" s="294" t="s">
        <v>210</v>
      </c>
      <c r="E665" s="295">
        <f>F665+G665+H665</f>
        <v>0</v>
      </c>
      <c r="F665" s="158"/>
      <c r="G665" s="159"/>
      <c r="H665" s="1420"/>
      <c r="I665" s="158"/>
      <c r="J665" s="159"/>
      <c r="K665" s="1420"/>
      <c r="L665" s="295">
        <f>I665+J665+K665</f>
        <v>0</v>
      </c>
      <c r="M665" s="12">
        <f>(IF($E665&lt;&gt;0,$M$2,IF($L665&lt;&gt;0,$M$2,"")))</f>
      </c>
      <c r="N665" s="13"/>
    </row>
    <row r="666" spans="2:14" ht="15.75">
      <c r="B666" s="292"/>
      <c r="C666" s="324">
        <v>1053</v>
      </c>
      <c r="D666" s="325" t="s">
        <v>876</v>
      </c>
      <c r="E666" s="326">
        <f>F666+G666+H666</f>
        <v>0</v>
      </c>
      <c r="F666" s="449"/>
      <c r="G666" s="450"/>
      <c r="H666" s="1425"/>
      <c r="I666" s="449"/>
      <c r="J666" s="450"/>
      <c r="K666" s="1425"/>
      <c r="L666" s="326">
        <f>I666+J666+K666</f>
        <v>0</v>
      </c>
      <c r="M666" s="12">
        <f>(IF($E666&lt;&gt;0,$M$2,IF($L666&lt;&gt;0,$M$2,"")))</f>
      </c>
      <c r="N666" s="13"/>
    </row>
    <row r="667" spans="2:14" ht="15.75">
      <c r="B667" s="292"/>
      <c r="C667" s="318">
        <v>1062</v>
      </c>
      <c r="D667" s="319" t="s">
        <v>211</v>
      </c>
      <c r="E667" s="320">
        <f>F667+G667+H667</f>
        <v>0</v>
      </c>
      <c r="F667" s="454"/>
      <c r="G667" s="455"/>
      <c r="H667" s="1428"/>
      <c r="I667" s="454"/>
      <c r="J667" s="455"/>
      <c r="K667" s="1428"/>
      <c r="L667" s="320">
        <f>I667+J667+K667</f>
        <v>0</v>
      </c>
      <c r="M667" s="12">
        <f>(IF($E667&lt;&gt;0,$M$2,IF($L667&lt;&gt;0,$M$2,"")))</f>
      </c>
      <c r="N667" s="13"/>
    </row>
    <row r="668" spans="2:14" ht="15.75">
      <c r="B668" s="292"/>
      <c r="C668" s="324">
        <v>1063</v>
      </c>
      <c r="D668" s="332" t="s">
        <v>803</v>
      </c>
      <c r="E668" s="326">
        <f>F668+G668+H668</f>
        <v>0</v>
      </c>
      <c r="F668" s="449"/>
      <c r="G668" s="450"/>
      <c r="H668" s="1425"/>
      <c r="I668" s="449"/>
      <c r="J668" s="450"/>
      <c r="K668" s="1425"/>
      <c r="L668" s="326">
        <f>I668+J668+K668</f>
        <v>0</v>
      </c>
      <c r="M668" s="12">
        <f>(IF($E668&lt;&gt;0,$M$2,IF($L668&lt;&gt;0,$M$2,"")))</f>
      </c>
      <c r="N668" s="13"/>
    </row>
    <row r="669" spans="2:14" ht="15.75">
      <c r="B669" s="292"/>
      <c r="C669" s="333">
        <v>1069</v>
      </c>
      <c r="D669" s="334" t="s">
        <v>212</v>
      </c>
      <c r="E669" s="335">
        <f>F669+G669+H669</f>
        <v>0</v>
      </c>
      <c r="F669" s="600"/>
      <c r="G669" s="601"/>
      <c r="H669" s="1427"/>
      <c r="I669" s="600"/>
      <c r="J669" s="601"/>
      <c r="K669" s="1427"/>
      <c r="L669" s="335">
        <f>I669+J669+K669</f>
        <v>0</v>
      </c>
      <c r="M669" s="12">
        <f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913</v>
      </c>
      <c r="E670" s="320">
        <f>F670+G670+H670</f>
        <v>0</v>
      </c>
      <c r="F670" s="454"/>
      <c r="G670" s="455"/>
      <c r="H670" s="1428"/>
      <c r="I670" s="454"/>
      <c r="J670" s="455"/>
      <c r="K670" s="1428"/>
      <c r="L670" s="320">
        <f>I670+J670+K670</f>
        <v>0</v>
      </c>
      <c r="M670" s="12">
        <f>(IF($E670&lt;&gt;0,$M$2,IF($L670&lt;&gt;0,$M$2,"")))</f>
      </c>
      <c r="N670" s="13"/>
    </row>
    <row r="671" spans="2:14" ht="15.75">
      <c r="B671" s="292"/>
      <c r="C671" s="293">
        <v>1092</v>
      </c>
      <c r="D671" s="294" t="s">
        <v>305</v>
      </c>
      <c r="E671" s="295">
        <f>F671+G671+H671</f>
        <v>0</v>
      </c>
      <c r="F671" s="158"/>
      <c r="G671" s="159"/>
      <c r="H671" s="1420"/>
      <c r="I671" s="158"/>
      <c r="J671" s="159"/>
      <c r="K671" s="1420"/>
      <c r="L671" s="295">
        <f>I671+J671+K671</f>
        <v>0</v>
      </c>
      <c r="M671" s="12">
        <f>(IF($E671&lt;&gt;0,$M$2,IF($L671&lt;&gt;0,$M$2,"")))</f>
      </c>
      <c r="N671" s="13"/>
    </row>
    <row r="672" spans="2:14" ht="15.75">
      <c r="B672" s="292"/>
      <c r="C672" s="285">
        <v>1098</v>
      </c>
      <c r="D672" s="339" t="s">
        <v>213</v>
      </c>
      <c r="E672" s="287">
        <f>F672+G672+H672</f>
        <v>0</v>
      </c>
      <c r="F672" s="173"/>
      <c r="G672" s="174"/>
      <c r="H672" s="1421"/>
      <c r="I672" s="173"/>
      <c r="J672" s="174"/>
      <c r="K672" s="1421"/>
      <c r="L672" s="287">
        <f>I672+J672+K672</f>
        <v>0</v>
      </c>
      <c r="M672" s="12">
        <f>(IF($E672&lt;&gt;0,$M$2,IF($L672&lt;&gt;0,$M$2,"")))</f>
      </c>
      <c r="N672" s="13"/>
    </row>
    <row r="673" spans="2:14" ht="15.75">
      <c r="B673" s="272">
        <v>1900</v>
      </c>
      <c r="C673" s="1784" t="s">
        <v>272</v>
      </c>
      <c r="D673" s="1785"/>
      <c r="E673" s="310">
        <f>SUM(E674:E676)</f>
        <v>0</v>
      </c>
      <c r="F673" s="274">
        <f>SUM(F674:F676)</f>
        <v>0</v>
      </c>
      <c r="G673" s="275">
        <f>SUM(G674:G676)</f>
        <v>0</v>
      </c>
      <c r="H673" s="276">
        <f>SUM(H674:H676)</f>
        <v>0</v>
      </c>
      <c r="I673" s="274">
        <f>SUM(I674:I676)</f>
        <v>0</v>
      </c>
      <c r="J673" s="275">
        <f>SUM(J674:J676)</f>
        <v>0</v>
      </c>
      <c r="K673" s="276">
        <f>SUM(K674:K676)</f>
        <v>0</v>
      </c>
      <c r="L673" s="310">
        <f>SUM(L674:L676)</f>
        <v>0</v>
      </c>
      <c r="M673" s="12">
        <f>(IF($E673&lt;&gt;0,$M$2,IF($L673&lt;&gt;0,$M$2,"")))</f>
      </c>
      <c r="N673" s="13"/>
    </row>
    <row r="674" spans="2:14" ht="15.75">
      <c r="B674" s="292"/>
      <c r="C674" s="279">
        <v>1901</v>
      </c>
      <c r="D674" s="340" t="s">
        <v>914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>(IF($E674&lt;&gt;0,$M$2,IF($L674&lt;&gt;0,$M$2,"")))</f>
      </c>
      <c r="N674" s="13"/>
    </row>
    <row r="675" spans="2:14" ht="15.75">
      <c r="B675" s="341"/>
      <c r="C675" s="293">
        <v>1981</v>
      </c>
      <c r="D675" s="342" t="s">
        <v>915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>(IF($E675&lt;&gt;0,$M$2,IF($L675&lt;&gt;0,$M$2,"")))</f>
      </c>
      <c r="N675" s="13"/>
    </row>
    <row r="676" spans="2:14" ht="15.75">
      <c r="B676" s="292"/>
      <c r="C676" s="285">
        <v>1991</v>
      </c>
      <c r="D676" s="343" t="s">
        <v>916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>(IF($E676&lt;&gt;0,$M$2,IF($L676&lt;&gt;0,$M$2,"")))</f>
      </c>
      <c r="N676" s="13"/>
    </row>
    <row r="677" spans="2:14" ht="15.75">
      <c r="B677" s="272">
        <v>2100</v>
      </c>
      <c r="C677" s="1784" t="s">
        <v>724</v>
      </c>
      <c r="D677" s="1785"/>
      <c r="E677" s="310">
        <f>SUM(E678:E682)</f>
        <v>0</v>
      </c>
      <c r="F677" s="274">
        <f>SUM(F678:F682)</f>
        <v>0</v>
      </c>
      <c r="G677" s="275">
        <f>SUM(G678:G682)</f>
        <v>0</v>
      </c>
      <c r="H677" s="276">
        <f>SUM(H678:H682)</f>
        <v>0</v>
      </c>
      <c r="I677" s="274">
        <f>SUM(I678:I682)</f>
        <v>0</v>
      </c>
      <c r="J677" s="275">
        <f>SUM(J678:J682)</f>
        <v>0</v>
      </c>
      <c r="K677" s="276">
        <f>SUM(K678:K682)</f>
        <v>0</v>
      </c>
      <c r="L677" s="310">
        <f>SUM(L678:L682)</f>
        <v>0</v>
      </c>
      <c r="M677" s="12">
        <f>(IF($E677&lt;&gt;0,$M$2,IF($L677&lt;&gt;0,$M$2,"")))</f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>(IF($E678&lt;&gt;0,$M$2,IF($L678&lt;&gt;0,$M$2,"")))</f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>(IF($E679&lt;&gt;0,$M$2,IF($L679&lt;&gt;0,$M$2,"")))</f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>(IF($E680&lt;&gt;0,$M$2,IF($L680&lt;&gt;0,$M$2,"")))</f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>(IF($E681&lt;&gt;0,$M$2,IF($L681&lt;&gt;0,$M$2,"")))</f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>(IF($E682&lt;&gt;0,$M$2,IF($L682&lt;&gt;0,$M$2,"")))</f>
      </c>
      <c r="N682" s="13"/>
    </row>
    <row r="683" spans="2:14" ht="15.75">
      <c r="B683" s="272">
        <v>2200</v>
      </c>
      <c r="C683" s="1784" t="s">
        <v>219</v>
      </c>
      <c r="D683" s="1785"/>
      <c r="E683" s="310">
        <f>SUM(E684:E685)</f>
        <v>0</v>
      </c>
      <c r="F683" s="274">
        <f>SUM(F684:F685)</f>
        <v>0</v>
      </c>
      <c r="G683" s="275">
        <f>SUM(G684:G685)</f>
        <v>0</v>
      </c>
      <c r="H683" s="276">
        <f>SUM(H684:H685)</f>
        <v>0</v>
      </c>
      <c r="I683" s="274">
        <f>SUM(I684:I685)</f>
        <v>0</v>
      </c>
      <c r="J683" s="275">
        <f>SUM(J684:J685)</f>
        <v>0</v>
      </c>
      <c r="K683" s="276">
        <f>SUM(K684:K685)</f>
        <v>0</v>
      </c>
      <c r="L683" s="310">
        <f>SUM(L684:L685)</f>
        <v>0</v>
      </c>
      <c r="M683" s="12">
        <f>(IF($E683&lt;&gt;0,$M$2,IF($L683&lt;&gt;0,$M$2,"")))</f>
      </c>
      <c r="N683" s="13"/>
    </row>
    <row r="684" spans="2:14" ht="15.75">
      <c r="B684" s="292"/>
      <c r="C684" s="279">
        <v>2221</v>
      </c>
      <c r="D684" s="280" t="s">
        <v>306</v>
      </c>
      <c r="E684" s="281">
        <f>F684+G684+H684</f>
        <v>0</v>
      </c>
      <c r="F684" s="152"/>
      <c r="G684" s="153"/>
      <c r="H684" s="1418"/>
      <c r="I684" s="152"/>
      <c r="J684" s="153"/>
      <c r="K684" s="1418"/>
      <c r="L684" s="281">
        <f>I684+J684+K684</f>
        <v>0</v>
      </c>
      <c r="M684" s="12">
        <f>(IF($E684&lt;&gt;0,$M$2,IF($L684&lt;&gt;0,$M$2,"")))</f>
      </c>
      <c r="N684" s="13"/>
    </row>
    <row r="685" spans="2:14" ht="15.75">
      <c r="B685" s="292"/>
      <c r="C685" s="285">
        <v>2224</v>
      </c>
      <c r="D685" s="286" t="s">
        <v>220</v>
      </c>
      <c r="E685" s="287">
        <f>F685+G685+H685</f>
        <v>0</v>
      </c>
      <c r="F685" s="173"/>
      <c r="G685" s="174"/>
      <c r="H685" s="1421"/>
      <c r="I685" s="173"/>
      <c r="J685" s="174"/>
      <c r="K685" s="1421"/>
      <c r="L685" s="287">
        <f>I685+J685+K685</f>
        <v>0</v>
      </c>
      <c r="M685" s="12">
        <f>(IF($E685&lt;&gt;0,$M$2,IF($L685&lt;&gt;0,$M$2,"")))</f>
      </c>
      <c r="N685" s="13"/>
    </row>
    <row r="686" spans="2:14" ht="15.75">
      <c r="B686" s="272">
        <v>2500</v>
      </c>
      <c r="C686" s="1784" t="s">
        <v>221</v>
      </c>
      <c r="D686" s="1785"/>
      <c r="E686" s="310">
        <f>F686+G686+H686</f>
        <v>0</v>
      </c>
      <c r="F686" s="1422"/>
      <c r="G686" s="1423"/>
      <c r="H686" s="1424"/>
      <c r="I686" s="1422"/>
      <c r="J686" s="1423"/>
      <c r="K686" s="1424"/>
      <c r="L686" s="310">
        <f>I686+J686+K686</f>
        <v>0</v>
      </c>
      <c r="M686" s="12">
        <f>(IF($E686&lt;&gt;0,$M$2,IF($L686&lt;&gt;0,$M$2,"")))</f>
      </c>
      <c r="N686" s="13"/>
    </row>
    <row r="687" spans="2:14" ht="15.75">
      <c r="B687" s="272">
        <v>2600</v>
      </c>
      <c r="C687" s="1790" t="s">
        <v>222</v>
      </c>
      <c r="D687" s="1791"/>
      <c r="E687" s="310">
        <f>F687+G687+H687</f>
        <v>0</v>
      </c>
      <c r="F687" s="1422"/>
      <c r="G687" s="1423"/>
      <c r="H687" s="1424"/>
      <c r="I687" s="1422"/>
      <c r="J687" s="1423"/>
      <c r="K687" s="1424"/>
      <c r="L687" s="310">
        <f>I687+J687+K687</f>
        <v>0</v>
      </c>
      <c r="M687" s="12">
        <f>(IF($E687&lt;&gt;0,$M$2,IF($L687&lt;&gt;0,$M$2,"")))</f>
      </c>
      <c r="N687" s="13"/>
    </row>
    <row r="688" spans="2:14" ht="15.75">
      <c r="B688" s="272">
        <v>2700</v>
      </c>
      <c r="C688" s="1790" t="s">
        <v>223</v>
      </c>
      <c r="D688" s="1791"/>
      <c r="E688" s="310">
        <f>F688+G688+H688</f>
        <v>0</v>
      </c>
      <c r="F688" s="1422"/>
      <c r="G688" s="1423"/>
      <c r="H688" s="1424"/>
      <c r="I688" s="1422"/>
      <c r="J688" s="1423"/>
      <c r="K688" s="1424"/>
      <c r="L688" s="310">
        <f>I688+J688+K688</f>
        <v>0</v>
      </c>
      <c r="M688" s="12">
        <f>(IF($E688&lt;&gt;0,$M$2,IF($L688&lt;&gt;0,$M$2,"")))</f>
      </c>
      <c r="N688" s="13"/>
    </row>
    <row r="689" spans="2:14" ht="15.75">
      <c r="B689" s="272">
        <v>2800</v>
      </c>
      <c r="C689" s="1790" t="s">
        <v>1664</v>
      </c>
      <c r="D689" s="1791"/>
      <c r="E689" s="310">
        <f>F689+G689+H689</f>
        <v>0</v>
      </c>
      <c r="F689" s="1422"/>
      <c r="G689" s="1423"/>
      <c r="H689" s="1424"/>
      <c r="I689" s="1422"/>
      <c r="J689" s="1423"/>
      <c r="K689" s="1424"/>
      <c r="L689" s="310">
        <f>I689+J689+K689</f>
        <v>0</v>
      </c>
      <c r="M689" s="12">
        <f>(IF($E689&lt;&gt;0,$M$2,IF($L689&lt;&gt;0,$M$2,"")))</f>
      </c>
      <c r="N689" s="13"/>
    </row>
    <row r="690" spans="2:14" ht="15.75">
      <c r="B690" s="272">
        <v>2900</v>
      </c>
      <c r="C690" s="1784" t="s">
        <v>224</v>
      </c>
      <c r="D690" s="1785"/>
      <c r="E690" s="310">
        <f>SUM(E691:E698)</f>
        <v>0</v>
      </c>
      <c r="F690" s="274">
        <f>SUM(F691:F698)</f>
        <v>0</v>
      </c>
      <c r="G690" s="274">
        <f>SUM(G691:G698)</f>
        <v>0</v>
      </c>
      <c r="H690" s="274">
        <f>SUM(H691:H698)</f>
        <v>0</v>
      </c>
      <c r="I690" s="274">
        <f>SUM(I691:I698)</f>
        <v>0</v>
      </c>
      <c r="J690" s="274">
        <f>SUM(J691:J698)</f>
        <v>0</v>
      </c>
      <c r="K690" s="274">
        <f>SUM(K691:K698)</f>
        <v>0</v>
      </c>
      <c r="L690" s="274">
        <f>SUM(L691:L698)</f>
        <v>0</v>
      </c>
      <c r="M690" s="12">
        <f>(IF($E690&lt;&gt;0,$M$2,IF($L690&lt;&gt;0,$M$2,"")))</f>
      </c>
      <c r="N690" s="13"/>
    </row>
    <row r="691" spans="2:14" ht="15.75">
      <c r="B691" s="346"/>
      <c r="C691" s="279">
        <v>2910</v>
      </c>
      <c r="D691" s="347" t="s">
        <v>1998</v>
      </c>
      <c r="E691" s="281">
        <f>F691+G691+H691</f>
        <v>0</v>
      </c>
      <c r="F691" s="152"/>
      <c r="G691" s="153"/>
      <c r="H691" s="1418"/>
      <c r="I691" s="152"/>
      <c r="J691" s="153"/>
      <c r="K691" s="1418"/>
      <c r="L691" s="281">
        <f>I691+J691+K691</f>
        <v>0</v>
      </c>
      <c r="M691" s="12">
        <f>(IF($E691&lt;&gt;0,$M$2,IF($L691&lt;&gt;0,$M$2,"")))</f>
      </c>
      <c r="N691" s="13"/>
    </row>
    <row r="692" spans="2:14" ht="15.75">
      <c r="B692" s="346"/>
      <c r="C692" s="279">
        <v>2920</v>
      </c>
      <c r="D692" s="347" t="s">
        <v>225</v>
      </c>
      <c r="E692" s="281">
        <f>F692+G692+H692</f>
        <v>0</v>
      </c>
      <c r="F692" s="152"/>
      <c r="G692" s="153"/>
      <c r="H692" s="1418"/>
      <c r="I692" s="152"/>
      <c r="J692" s="153"/>
      <c r="K692" s="1418"/>
      <c r="L692" s="281">
        <f>I692+J692+K692</f>
        <v>0</v>
      </c>
      <c r="M692" s="12">
        <f>(IF($E692&lt;&gt;0,$M$2,IF($L692&lt;&gt;0,$M$2,"")))</f>
      </c>
      <c r="N692" s="13"/>
    </row>
    <row r="693" spans="2:14" ht="15.75">
      <c r="B693" s="346"/>
      <c r="C693" s="324">
        <v>2969</v>
      </c>
      <c r="D693" s="348" t="s">
        <v>226</v>
      </c>
      <c r="E693" s="326">
        <f>F693+G693+H693</f>
        <v>0</v>
      </c>
      <c r="F693" s="449"/>
      <c r="G693" s="450"/>
      <c r="H693" s="1425"/>
      <c r="I693" s="449"/>
      <c r="J693" s="450"/>
      <c r="K693" s="1425"/>
      <c r="L693" s="326">
        <f>I693+J693+K693</f>
        <v>0</v>
      </c>
      <c r="M693" s="12">
        <f>(IF($E693&lt;&gt;0,$M$2,IF($L693&lt;&gt;0,$M$2,"")))</f>
      </c>
      <c r="N693" s="13"/>
    </row>
    <row r="694" spans="2:14" ht="15.75">
      <c r="B694" s="346"/>
      <c r="C694" s="349">
        <v>2970</v>
      </c>
      <c r="D694" s="350" t="s">
        <v>227</v>
      </c>
      <c r="E694" s="351">
        <f>F694+G694+H694</f>
        <v>0</v>
      </c>
      <c r="F694" s="636"/>
      <c r="G694" s="637"/>
      <c r="H694" s="1426"/>
      <c r="I694" s="636"/>
      <c r="J694" s="637"/>
      <c r="K694" s="1426"/>
      <c r="L694" s="351">
        <f>I694+J694+K694</f>
        <v>0</v>
      </c>
      <c r="M694" s="12">
        <f>(IF($E694&lt;&gt;0,$M$2,IF($L694&lt;&gt;0,$M$2,"")))</f>
      </c>
      <c r="N694" s="13"/>
    </row>
    <row r="695" spans="2:14" ht="15.75">
      <c r="B695" s="346"/>
      <c r="C695" s="333">
        <v>2989</v>
      </c>
      <c r="D695" s="355" t="s">
        <v>228</v>
      </c>
      <c r="E695" s="335">
        <f>F695+G695+H695</f>
        <v>0</v>
      </c>
      <c r="F695" s="600"/>
      <c r="G695" s="601"/>
      <c r="H695" s="1427"/>
      <c r="I695" s="600"/>
      <c r="J695" s="601"/>
      <c r="K695" s="1427"/>
      <c r="L695" s="335">
        <f>I695+J695+K695</f>
        <v>0</v>
      </c>
      <c r="M695" s="12">
        <f>(IF($E695&lt;&gt;0,$M$2,IF($L695&lt;&gt;0,$M$2,"")))</f>
      </c>
      <c r="N695" s="13"/>
    </row>
    <row r="696" spans="2:14" ht="15.75">
      <c r="B696" s="292"/>
      <c r="C696" s="318">
        <v>2990</v>
      </c>
      <c r="D696" s="356" t="s">
        <v>2017</v>
      </c>
      <c r="E696" s="320">
        <f>F696+G696+H696</f>
        <v>0</v>
      </c>
      <c r="F696" s="454"/>
      <c r="G696" s="455"/>
      <c r="H696" s="1428"/>
      <c r="I696" s="454"/>
      <c r="J696" s="455"/>
      <c r="K696" s="1428"/>
      <c r="L696" s="320">
        <f>I696+J696+K696</f>
        <v>0</v>
      </c>
      <c r="M696" s="12">
        <f>(IF($E696&lt;&gt;0,$M$2,IF($L696&lt;&gt;0,$M$2,"")))</f>
      </c>
      <c r="N696" s="13"/>
    </row>
    <row r="697" spans="2:14" ht="15.75">
      <c r="B697" s="292"/>
      <c r="C697" s="318">
        <v>2991</v>
      </c>
      <c r="D697" s="356" t="s">
        <v>229</v>
      </c>
      <c r="E697" s="320">
        <f>F697+G697+H697</f>
        <v>0</v>
      </c>
      <c r="F697" s="454"/>
      <c r="G697" s="455"/>
      <c r="H697" s="1428"/>
      <c r="I697" s="454"/>
      <c r="J697" s="455"/>
      <c r="K697" s="1428"/>
      <c r="L697" s="320">
        <f>I697+J697+K697</f>
        <v>0</v>
      </c>
      <c r="M697" s="12">
        <f>(IF($E697&lt;&gt;0,$M$2,IF($L697&lt;&gt;0,$M$2,"")))</f>
      </c>
      <c r="N697" s="13"/>
    </row>
    <row r="698" spans="2:14" ht="15.75">
      <c r="B698" s="292"/>
      <c r="C698" s="285">
        <v>2992</v>
      </c>
      <c r="D698" s="357" t="s">
        <v>230</v>
      </c>
      <c r="E698" s="287">
        <f>F698+G698+H698</f>
        <v>0</v>
      </c>
      <c r="F698" s="173"/>
      <c r="G698" s="174"/>
      <c r="H698" s="1421"/>
      <c r="I698" s="173"/>
      <c r="J698" s="174"/>
      <c r="K698" s="1421"/>
      <c r="L698" s="287">
        <f>I698+J698+K698</f>
        <v>0</v>
      </c>
      <c r="M698" s="12">
        <f>(IF($E698&lt;&gt;0,$M$2,IF($L698&lt;&gt;0,$M$2,"")))</f>
      </c>
      <c r="N698" s="13"/>
    </row>
    <row r="699" spans="2:14" ht="15.75">
      <c r="B699" s="272">
        <v>3300</v>
      </c>
      <c r="C699" s="358" t="s">
        <v>2048</v>
      </c>
      <c r="D699" s="1481"/>
      <c r="E699" s="310">
        <f>SUM(E700:E704)</f>
        <v>0</v>
      </c>
      <c r="F699" s="274">
        <f>SUM(F700:F704)</f>
        <v>0</v>
      </c>
      <c r="G699" s="275">
        <f>SUM(G700:G704)</f>
        <v>0</v>
      </c>
      <c r="H699" s="276">
        <f>SUM(H700:H704)</f>
        <v>0</v>
      </c>
      <c r="I699" s="274">
        <f>SUM(I700:I704)</f>
        <v>0</v>
      </c>
      <c r="J699" s="275">
        <f>SUM(J700:J704)</f>
        <v>0</v>
      </c>
      <c r="K699" s="276">
        <f>SUM(K700:K704)</f>
        <v>0</v>
      </c>
      <c r="L699" s="310">
        <f>SUM(L700:L704)</f>
        <v>0</v>
      </c>
      <c r="M699" s="12">
        <f>(IF($E699&lt;&gt;0,$M$2,IF($L699&lt;&gt;0,$M$2,"")))</f>
      </c>
      <c r="N699" s="13"/>
    </row>
    <row r="700" spans="2:14" ht="15.75">
      <c r="B700" s="291"/>
      <c r="C700" s="279">
        <v>3301</v>
      </c>
      <c r="D700" s="359" t="s">
        <v>231</v>
      </c>
      <c r="E700" s="281">
        <f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>I700+J700+K700</f>
        <v>0</v>
      </c>
      <c r="M700" s="12">
        <f>(IF($E700&lt;&gt;0,$M$2,IF($L700&lt;&gt;0,$M$2,"")))</f>
      </c>
      <c r="N700" s="13"/>
    </row>
    <row r="701" spans="2:14" ht="15.75">
      <c r="B701" s="291"/>
      <c r="C701" s="293">
        <v>3302</v>
      </c>
      <c r="D701" s="360" t="s">
        <v>717</v>
      </c>
      <c r="E701" s="295">
        <f>F701+G701+H701</f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>I701+J701+K701</f>
        <v>0</v>
      </c>
      <c r="M701" s="12">
        <f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>F702+G702+H702</f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>I702+J702+K702</f>
        <v>0</v>
      </c>
      <c r="M702" s="12">
        <f>(IF($E702&lt;&gt;0,$M$2,IF($L702&lt;&gt;0,$M$2,"")))</f>
      </c>
      <c r="N702" s="13"/>
    </row>
    <row r="703" spans="2:14" ht="15.75">
      <c r="B703" s="291"/>
      <c r="C703" s="293">
        <v>3304</v>
      </c>
      <c r="D703" s="360" t="s">
        <v>233</v>
      </c>
      <c r="E703" s="295">
        <f>F703+G703+H703</f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>I703+J703+K703</f>
        <v>0</v>
      </c>
      <c r="M703" s="12">
        <f>(IF($E703&lt;&gt;0,$M$2,IF($L703&lt;&gt;0,$M$2,"")))</f>
      </c>
      <c r="N703" s="13"/>
    </row>
    <row r="704" spans="2:14" ht="15.75">
      <c r="B704" s="291"/>
      <c r="C704" s="285">
        <v>3306</v>
      </c>
      <c r="D704" s="361" t="s">
        <v>1661</v>
      </c>
      <c r="E704" s="287">
        <f>F704+G704+H704</f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>I704+J704+K704</f>
        <v>0</v>
      </c>
      <c r="M704" s="12">
        <f>(IF($E704&lt;&gt;0,$M$2,IF($L704&lt;&gt;0,$M$2,"")))</f>
      </c>
      <c r="N704" s="13"/>
    </row>
    <row r="705" spans="2:14" ht="15.75">
      <c r="B705" s="272">
        <v>3900</v>
      </c>
      <c r="C705" s="1784" t="s">
        <v>234</v>
      </c>
      <c r="D705" s="1785"/>
      <c r="E705" s="310">
        <f>F705+G705+H705</f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>I705+J705+K705</f>
        <v>0</v>
      </c>
      <c r="M705" s="12">
        <f>(IF($E705&lt;&gt;0,$M$2,IF($L705&lt;&gt;0,$M$2,"")))</f>
      </c>
      <c r="N705" s="13"/>
    </row>
    <row r="706" spans="2:14" ht="15.75">
      <c r="B706" s="272">
        <v>4000</v>
      </c>
      <c r="C706" s="1784" t="s">
        <v>235</v>
      </c>
      <c r="D706" s="1785"/>
      <c r="E706" s="310">
        <f>F706+G706+H706</f>
        <v>0</v>
      </c>
      <c r="F706" s="1422"/>
      <c r="G706" s="1423"/>
      <c r="H706" s="1424"/>
      <c r="I706" s="1422"/>
      <c r="J706" s="1423"/>
      <c r="K706" s="1424"/>
      <c r="L706" s="310">
        <f>I706+J706+K706</f>
        <v>0</v>
      </c>
      <c r="M706" s="12">
        <f>(IF($E706&lt;&gt;0,$M$2,IF($L706&lt;&gt;0,$M$2,"")))</f>
      </c>
      <c r="N706" s="13"/>
    </row>
    <row r="707" spans="2:14" ht="15.75">
      <c r="B707" s="272">
        <v>4100</v>
      </c>
      <c r="C707" s="1784" t="s">
        <v>236</v>
      </c>
      <c r="D707" s="1785"/>
      <c r="E707" s="310">
        <f>F707+G707+H707</f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>I707+J707+K707</f>
        <v>0</v>
      </c>
      <c r="M707" s="12">
        <f>(IF($E707&lt;&gt;0,$M$2,IF($L707&lt;&gt;0,$M$2,"")))</f>
      </c>
      <c r="N707" s="13"/>
    </row>
    <row r="708" spans="2:14" ht="15.75">
      <c r="B708" s="272">
        <v>4200</v>
      </c>
      <c r="C708" s="1784" t="s">
        <v>237</v>
      </c>
      <c r="D708" s="1785"/>
      <c r="E708" s="310">
        <f>SUM(E709:E714)</f>
        <v>0</v>
      </c>
      <c r="F708" s="274">
        <f>SUM(F709:F714)</f>
        <v>0</v>
      </c>
      <c r="G708" s="275">
        <f>SUM(G709:G714)</f>
        <v>0</v>
      </c>
      <c r="H708" s="276">
        <f>SUM(H709:H714)</f>
        <v>0</v>
      </c>
      <c r="I708" s="274">
        <f>SUM(I709:I714)</f>
        <v>0</v>
      </c>
      <c r="J708" s="275">
        <f>SUM(J709:J714)</f>
        <v>0</v>
      </c>
      <c r="K708" s="276">
        <f>SUM(K709:K714)</f>
        <v>0</v>
      </c>
      <c r="L708" s="310">
        <f>SUM(L709:L714)</f>
        <v>0</v>
      </c>
      <c r="M708" s="12">
        <f>(IF($E708&lt;&gt;0,$M$2,IF($L708&lt;&gt;0,$M$2,"")))</f>
      </c>
      <c r="N708" s="13"/>
    </row>
    <row r="709" spans="2:14" ht="15.75">
      <c r="B709" s="362"/>
      <c r="C709" s="279">
        <v>4201</v>
      </c>
      <c r="D709" s="280" t="s">
        <v>238</v>
      </c>
      <c r="E709" s="281">
        <f>F709+G709+H709</f>
        <v>0</v>
      </c>
      <c r="F709" s="152"/>
      <c r="G709" s="153"/>
      <c r="H709" s="1418"/>
      <c r="I709" s="152"/>
      <c r="J709" s="153"/>
      <c r="K709" s="1418"/>
      <c r="L709" s="281">
        <f>I709+J709+K709</f>
        <v>0</v>
      </c>
      <c r="M709" s="12">
        <f>(IF($E709&lt;&gt;0,$M$2,IF($L709&lt;&gt;0,$M$2,"")))</f>
      </c>
      <c r="N709" s="13"/>
    </row>
    <row r="710" spans="2:14" ht="15.75">
      <c r="B710" s="362"/>
      <c r="C710" s="293">
        <v>4202</v>
      </c>
      <c r="D710" s="363" t="s">
        <v>239</v>
      </c>
      <c r="E710" s="295">
        <f>F710+G710+H710</f>
        <v>0</v>
      </c>
      <c r="F710" s="158"/>
      <c r="G710" s="159"/>
      <c r="H710" s="1420"/>
      <c r="I710" s="158"/>
      <c r="J710" s="159"/>
      <c r="K710" s="1420"/>
      <c r="L710" s="295">
        <f>I710+J710+K710</f>
        <v>0</v>
      </c>
      <c r="M710" s="12">
        <f>(IF($E710&lt;&gt;0,$M$2,IF($L710&lt;&gt;0,$M$2,"")))</f>
      </c>
      <c r="N710" s="13"/>
    </row>
    <row r="711" spans="2:14" ht="15.75">
      <c r="B711" s="362"/>
      <c r="C711" s="293">
        <v>4214</v>
      </c>
      <c r="D711" s="363" t="s">
        <v>240</v>
      </c>
      <c r="E711" s="295">
        <f>F711+G711+H711</f>
        <v>0</v>
      </c>
      <c r="F711" s="158"/>
      <c r="G711" s="159"/>
      <c r="H711" s="1420"/>
      <c r="I711" s="158"/>
      <c r="J711" s="159"/>
      <c r="K711" s="1420"/>
      <c r="L711" s="295">
        <f>I711+J711+K711</f>
        <v>0</v>
      </c>
      <c r="M711" s="12">
        <f>(IF($E711&lt;&gt;0,$M$2,IF($L711&lt;&gt;0,$M$2,"")))</f>
      </c>
      <c r="N711" s="13"/>
    </row>
    <row r="712" spans="2:14" ht="15.75">
      <c r="B712" s="362"/>
      <c r="C712" s="293">
        <v>4217</v>
      </c>
      <c r="D712" s="363" t="s">
        <v>241</v>
      </c>
      <c r="E712" s="295">
        <f>F712+G712+H712</f>
        <v>0</v>
      </c>
      <c r="F712" s="158"/>
      <c r="G712" s="159"/>
      <c r="H712" s="1420"/>
      <c r="I712" s="158"/>
      <c r="J712" s="159"/>
      <c r="K712" s="1420"/>
      <c r="L712" s="295">
        <f>I712+J712+K712</f>
        <v>0</v>
      </c>
      <c r="M712" s="12">
        <f>(IF($E712&lt;&gt;0,$M$2,IF($L712&lt;&gt;0,$M$2,"")))</f>
      </c>
      <c r="N712" s="13"/>
    </row>
    <row r="713" spans="2:14" ht="15.75">
      <c r="B713" s="362"/>
      <c r="C713" s="293">
        <v>4218</v>
      </c>
      <c r="D713" s="294" t="s">
        <v>242</v>
      </c>
      <c r="E713" s="295">
        <f>F713+G713+H713</f>
        <v>0</v>
      </c>
      <c r="F713" s="158"/>
      <c r="G713" s="159"/>
      <c r="H713" s="1420"/>
      <c r="I713" s="158"/>
      <c r="J713" s="159"/>
      <c r="K713" s="1420"/>
      <c r="L713" s="295">
        <f>I713+J713+K713</f>
        <v>0</v>
      </c>
      <c r="M713" s="12">
        <f>(IF($E713&lt;&gt;0,$M$2,IF($L713&lt;&gt;0,$M$2,"")))</f>
      </c>
      <c r="N713" s="13"/>
    </row>
    <row r="714" spans="2:14" ht="15.75">
      <c r="B714" s="362"/>
      <c r="C714" s="285">
        <v>4219</v>
      </c>
      <c r="D714" s="343" t="s">
        <v>243</v>
      </c>
      <c r="E714" s="287">
        <f>F714+G714+H714</f>
        <v>0</v>
      </c>
      <c r="F714" s="173"/>
      <c r="G714" s="174"/>
      <c r="H714" s="1421"/>
      <c r="I714" s="173"/>
      <c r="J714" s="174"/>
      <c r="K714" s="1421"/>
      <c r="L714" s="287">
        <f>I714+J714+K714</f>
        <v>0</v>
      </c>
      <c r="M714" s="12">
        <f>(IF($E714&lt;&gt;0,$M$2,IF($L714&lt;&gt;0,$M$2,"")))</f>
      </c>
      <c r="N714" s="13"/>
    </row>
    <row r="715" spans="2:14" ht="15.75">
      <c r="B715" s="272">
        <v>4300</v>
      </c>
      <c r="C715" s="1784" t="s">
        <v>1665</v>
      </c>
      <c r="D715" s="1785"/>
      <c r="E715" s="310">
        <f>SUM(E716:E718)</f>
        <v>0</v>
      </c>
      <c r="F715" s="274">
        <f>SUM(F716:F718)</f>
        <v>0</v>
      </c>
      <c r="G715" s="275">
        <f>SUM(G716:G718)</f>
        <v>0</v>
      </c>
      <c r="H715" s="276">
        <f>SUM(H716:H718)</f>
        <v>0</v>
      </c>
      <c r="I715" s="274">
        <f>SUM(I716:I718)</f>
        <v>0</v>
      </c>
      <c r="J715" s="275">
        <f>SUM(J716:J718)</f>
        <v>0</v>
      </c>
      <c r="K715" s="276">
        <f>SUM(K716:K718)</f>
        <v>0</v>
      </c>
      <c r="L715" s="310">
        <f>SUM(L716:L718)</f>
        <v>0</v>
      </c>
      <c r="M715" s="12">
        <f>(IF($E715&lt;&gt;0,$M$2,IF($L715&lt;&gt;0,$M$2,"")))</f>
      </c>
      <c r="N715" s="13"/>
    </row>
    <row r="716" spans="2:14" ht="15.75">
      <c r="B716" s="362"/>
      <c r="C716" s="279">
        <v>4301</v>
      </c>
      <c r="D716" s="311" t="s">
        <v>244</v>
      </c>
      <c r="E716" s="281">
        <f>F716+G716+H716</f>
        <v>0</v>
      </c>
      <c r="F716" s="152"/>
      <c r="G716" s="153"/>
      <c r="H716" s="1418"/>
      <c r="I716" s="152"/>
      <c r="J716" s="153"/>
      <c r="K716" s="1418"/>
      <c r="L716" s="281">
        <f>I716+J716+K716</f>
        <v>0</v>
      </c>
      <c r="M716" s="12">
        <f>(IF($E716&lt;&gt;0,$M$2,IF($L716&lt;&gt;0,$M$2,"")))</f>
      </c>
      <c r="N716" s="13"/>
    </row>
    <row r="717" spans="2:14" ht="15.75">
      <c r="B717" s="362"/>
      <c r="C717" s="293">
        <v>4302</v>
      </c>
      <c r="D717" s="363" t="s">
        <v>245</v>
      </c>
      <c r="E717" s="295">
        <f>F717+G717+H717</f>
        <v>0</v>
      </c>
      <c r="F717" s="158"/>
      <c r="G717" s="159"/>
      <c r="H717" s="1420"/>
      <c r="I717" s="158"/>
      <c r="J717" s="159"/>
      <c r="K717" s="1420"/>
      <c r="L717" s="295">
        <f>I717+J717+K717</f>
        <v>0</v>
      </c>
      <c r="M717" s="12">
        <f>(IF($E717&lt;&gt;0,$M$2,IF($L717&lt;&gt;0,$M$2,"")))</f>
      </c>
      <c r="N717" s="13"/>
    </row>
    <row r="718" spans="2:14" ht="15.75">
      <c r="B718" s="362"/>
      <c r="C718" s="285">
        <v>4309</v>
      </c>
      <c r="D718" s="301" t="s">
        <v>246</v>
      </c>
      <c r="E718" s="287">
        <f>F718+G718+H718</f>
        <v>0</v>
      </c>
      <c r="F718" s="173"/>
      <c r="G718" s="174"/>
      <c r="H718" s="1421"/>
      <c r="I718" s="173"/>
      <c r="J718" s="174"/>
      <c r="K718" s="1421"/>
      <c r="L718" s="287">
        <f>I718+J718+K718</f>
        <v>0</v>
      </c>
      <c r="M718" s="12">
        <f>(IF($E718&lt;&gt;0,$M$2,IF($L718&lt;&gt;0,$M$2,"")))</f>
      </c>
      <c r="N718" s="13"/>
    </row>
    <row r="719" spans="2:14" ht="15.75">
      <c r="B719" s="272">
        <v>4400</v>
      </c>
      <c r="C719" s="1784" t="s">
        <v>1662</v>
      </c>
      <c r="D719" s="1785"/>
      <c r="E719" s="310">
        <f>F719+G719+H719</f>
        <v>0</v>
      </c>
      <c r="F719" s="1422"/>
      <c r="G719" s="1423"/>
      <c r="H719" s="1424"/>
      <c r="I719" s="1422"/>
      <c r="J719" s="1423"/>
      <c r="K719" s="1424"/>
      <c r="L719" s="310">
        <f>I719+J719+K719</f>
        <v>0</v>
      </c>
      <c r="M719" s="12">
        <f>(IF($E719&lt;&gt;0,$M$2,IF($L719&lt;&gt;0,$M$2,"")))</f>
      </c>
      <c r="N719" s="13"/>
    </row>
    <row r="720" spans="2:14" ht="15.75">
      <c r="B720" s="272">
        <v>4500</v>
      </c>
      <c r="C720" s="1784" t="s">
        <v>1663</v>
      </c>
      <c r="D720" s="1785"/>
      <c r="E720" s="310">
        <f>F720+G720+H720</f>
        <v>0</v>
      </c>
      <c r="F720" s="1422"/>
      <c r="G720" s="1423"/>
      <c r="H720" s="1424"/>
      <c r="I720" s="1422"/>
      <c r="J720" s="1423"/>
      <c r="K720" s="1424"/>
      <c r="L720" s="310">
        <f>I720+J720+K720</f>
        <v>0</v>
      </c>
      <c r="M720" s="12">
        <f>(IF($E720&lt;&gt;0,$M$2,IF($L720&lt;&gt;0,$M$2,"")))</f>
      </c>
      <c r="N720" s="13"/>
    </row>
    <row r="721" spans="2:14" ht="15.75">
      <c r="B721" s="272">
        <v>4600</v>
      </c>
      <c r="C721" s="1790" t="s">
        <v>247</v>
      </c>
      <c r="D721" s="1791"/>
      <c r="E721" s="310">
        <f>F721+G721+H721</f>
        <v>0</v>
      </c>
      <c r="F721" s="1422"/>
      <c r="G721" s="1423"/>
      <c r="H721" s="1424"/>
      <c r="I721" s="1422"/>
      <c r="J721" s="1423"/>
      <c r="K721" s="1424"/>
      <c r="L721" s="310">
        <f>I721+J721+K721</f>
        <v>0</v>
      </c>
      <c r="M721" s="12">
        <f>(IF($E721&lt;&gt;0,$M$2,IF($L721&lt;&gt;0,$M$2,"")))</f>
      </c>
      <c r="N721" s="13"/>
    </row>
    <row r="722" spans="2:14" ht="15.75">
      <c r="B722" s="272">
        <v>4900</v>
      </c>
      <c r="C722" s="1784" t="s">
        <v>273</v>
      </c>
      <c r="D722" s="1785"/>
      <c r="E722" s="310">
        <f>+E723+E724</f>
        <v>0</v>
      </c>
      <c r="F722" s="274">
        <f>+F723+F724</f>
        <v>0</v>
      </c>
      <c r="G722" s="275">
        <f>+G723+G724</f>
        <v>0</v>
      </c>
      <c r="H722" s="276">
        <f>+H723+H724</f>
        <v>0</v>
      </c>
      <c r="I722" s="274">
        <f>+I723+I724</f>
        <v>0</v>
      </c>
      <c r="J722" s="275">
        <f>+J723+J724</f>
        <v>0</v>
      </c>
      <c r="K722" s="276">
        <f>+K723+K724</f>
        <v>0</v>
      </c>
      <c r="L722" s="310">
        <f>+L723+L724</f>
        <v>0</v>
      </c>
      <c r="M722" s="12">
        <f>(IF($E722&lt;&gt;0,$M$2,IF($L722&lt;&gt;0,$M$2,"")))</f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>(IF($E723&lt;&gt;0,$M$2,IF($L723&lt;&gt;0,$M$2,"")))</f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>(IF($E724&lt;&gt;0,$M$2,IF($L724&lt;&gt;0,$M$2,"")))</f>
      </c>
      <c r="N724" s="13"/>
    </row>
    <row r="725" spans="2:14" ht="15.75">
      <c r="B725" s="365">
        <v>5100</v>
      </c>
      <c r="C725" s="1788" t="s">
        <v>248</v>
      </c>
      <c r="D725" s="1789"/>
      <c r="E725" s="310">
        <f>F725+G725+H725</f>
        <v>795000</v>
      </c>
      <c r="F725" s="1422"/>
      <c r="G725" s="1423">
        <v>795000</v>
      </c>
      <c r="H725" s="1424"/>
      <c r="I725" s="1422"/>
      <c r="J725" s="1423">
        <v>0</v>
      </c>
      <c r="K725" s="1424"/>
      <c r="L725" s="310">
        <f>I725+J725+K725</f>
        <v>0</v>
      </c>
      <c r="M725" s="12">
        <f>(IF($E725&lt;&gt;0,$M$2,IF($L725&lt;&gt;0,$M$2,"")))</f>
        <v>1</v>
      </c>
      <c r="N725" s="13"/>
    </row>
    <row r="726" spans="2:14" ht="15.75">
      <c r="B726" s="365">
        <v>5200</v>
      </c>
      <c r="C726" s="1788" t="s">
        <v>249</v>
      </c>
      <c r="D726" s="1789"/>
      <c r="E726" s="310">
        <f>SUM(E727:E733)</f>
        <v>0</v>
      </c>
      <c r="F726" s="274">
        <f>SUM(F727:F733)</f>
        <v>0</v>
      </c>
      <c r="G726" s="275">
        <f>SUM(G727:G733)</f>
        <v>0</v>
      </c>
      <c r="H726" s="276">
        <f>SUM(H727:H733)</f>
        <v>0</v>
      </c>
      <c r="I726" s="274">
        <f>SUM(I727:I733)</f>
        <v>0</v>
      </c>
      <c r="J726" s="275">
        <f>SUM(J727:J733)</f>
        <v>0</v>
      </c>
      <c r="K726" s="276">
        <f>SUM(K727:K733)</f>
        <v>0</v>
      </c>
      <c r="L726" s="310">
        <f>SUM(L727:L733)</f>
        <v>0</v>
      </c>
      <c r="M726" s="12">
        <f>(IF($E726&lt;&gt;0,$M$2,IF($L726&lt;&gt;0,$M$2,"")))</f>
      </c>
      <c r="N726" s="13"/>
    </row>
    <row r="727" spans="2:14" ht="15.75">
      <c r="B727" s="366"/>
      <c r="C727" s="367">
        <v>5201</v>
      </c>
      <c r="D727" s="368" t="s">
        <v>250</v>
      </c>
      <c r="E727" s="281">
        <f>F727+G727+H727</f>
        <v>0</v>
      </c>
      <c r="F727" s="152"/>
      <c r="G727" s="153"/>
      <c r="H727" s="1418"/>
      <c r="I727" s="152"/>
      <c r="J727" s="153"/>
      <c r="K727" s="1418"/>
      <c r="L727" s="281">
        <f>I727+J727+K727</f>
        <v>0</v>
      </c>
      <c r="M727" s="12">
        <f>(IF($E727&lt;&gt;0,$M$2,IF($L727&lt;&gt;0,$M$2,"")))</f>
      </c>
      <c r="N727" s="13"/>
    </row>
    <row r="728" spans="2:14" ht="15.75">
      <c r="B728" s="366"/>
      <c r="C728" s="369">
        <v>5202</v>
      </c>
      <c r="D728" s="370" t="s">
        <v>251</v>
      </c>
      <c r="E728" s="295">
        <f>F728+G728+H728</f>
        <v>0</v>
      </c>
      <c r="F728" s="158"/>
      <c r="G728" s="159"/>
      <c r="H728" s="1420"/>
      <c r="I728" s="158"/>
      <c r="J728" s="159"/>
      <c r="K728" s="1420"/>
      <c r="L728" s="295">
        <f>I728+J728+K728</f>
        <v>0</v>
      </c>
      <c r="M728" s="12">
        <f>(IF($E728&lt;&gt;0,$M$2,IF($L728&lt;&gt;0,$M$2,"")))</f>
      </c>
      <c r="N728" s="13"/>
    </row>
    <row r="729" spans="2:14" ht="15.75">
      <c r="B729" s="366"/>
      <c r="C729" s="369">
        <v>5203</v>
      </c>
      <c r="D729" s="370" t="s">
        <v>620</v>
      </c>
      <c r="E729" s="295">
        <f>F729+G729+H729</f>
        <v>0</v>
      </c>
      <c r="F729" s="158"/>
      <c r="G729" s="159"/>
      <c r="H729" s="1420"/>
      <c r="I729" s="158"/>
      <c r="J729" s="159"/>
      <c r="K729" s="1420"/>
      <c r="L729" s="295">
        <f>I729+J729+K729</f>
        <v>0</v>
      </c>
      <c r="M729" s="12">
        <f>(IF($E729&lt;&gt;0,$M$2,IF($L729&lt;&gt;0,$M$2,"")))</f>
      </c>
      <c r="N729" s="13"/>
    </row>
    <row r="730" spans="2:14" ht="15.75">
      <c r="B730" s="366"/>
      <c r="C730" s="369">
        <v>5204</v>
      </c>
      <c r="D730" s="370" t="s">
        <v>621</v>
      </c>
      <c r="E730" s="295">
        <f>F730+G730+H730</f>
        <v>0</v>
      </c>
      <c r="F730" s="158"/>
      <c r="G730" s="159"/>
      <c r="H730" s="1420"/>
      <c r="I730" s="158"/>
      <c r="J730" s="159"/>
      <c r="K730" s="1420"/>
      <c r="L730" s="295">
        <f>I730+J730+K730</f>
        <v>0</v>
      </c>
      <c r="M730" s="12">
        <f>(IF($E730&lt;&gt;0,$M$2,IF($L730&lt;&gt;0,$M$2,"")))</f>
      </c>
      <c r="N730" s="13"/>
    </row>
    <row r="731" spans="2:14" ht="15.75">
      <c r="B731" s="366"/>
      <c r="C731" s="369">
        <v>5205</v>
      </c>
      <c r="D731" s="370" t="s">
        <v>622</v>
      </c>
      <c r="E731" s="295">
        <f>F731+G731+H731</f>
        <v>0</v>
      </c>
      <c r="F731" s="158"/>
      <c r="G731" s="159"/>
      <c r="H731" s="1420"/>
      <c r="I731" s="158"/>
      <c r="J731" s="159"/>
      <c r="K731" s="1420"/>
      <c r="L731" s="295">
        <f>I731+J731+K731</f>
        <v>0</v>
      </c>
      <c r="M731" s="12">
        <f>(IF($E731&lt;&gt;0,$M$2,IF($L731&lt;&gt;0,$M$2,"")))</f>
      </c>
      <c r="N731" s="13"/>
    </row>
    <row r="732" spans="2:14" ht="15.75">
      <c r="B732" s="366"/>
      <c r="C732" s="369">
        <v>5206</v>
      </c>
      <c r="D732" s="370" t="s">
        <v>623</v>
      </c>
      <c r="E732" s="295">
        <f>F732+G732+H732</f>
        <v>0</v>
      </c>
      <c r="F732" s="158"/>
      <c r="G732" s="159"/>
      <c r="H732" s="1420"/>
      <c r="I732" s="158"/>
      <c r="J732" s="159"/>
      <c r="K732" s="1420"/>
      <c r="L732" s="295">
        <f>I732+J732+K732</f>
        <v>0</v>
      </c>
      <c r="M732" s="12">
        <f>(IF($E732&lt;&gt;0,$M$2,IF($L732&lt;&gt;0,$M$2,"")))</f>
      </c>
      <c r="N732" s="13"/>
    </row>
    <row r="733" spans="2:14" ht="15.75">
      <c r="B733" s="366"/>
      <c r="C733" s="371">
        <v>5219</v>
      </c>
      <c r="D733" s="372" t="s">
        <v>624</v>
      </c>
      <c r="E733" s="287">
        <f>F733+G733+H733</f>
        <v>0</v>
      </c>
      <c r="F733" s="173"/>
      <c r="G733" s="174"/>
      <c r="H733" s="1421"/>
      <c r="I733" s="173"/>
      <c r="J733" s="174"/>
      <c r="K733" s="1421"/>
      <c r="L733" s="287">
        <f>I733+J733+K733</f>
        <v>0</v>
      </c>
      <c r="M733" s="12">
        <f>(IF($E733&lt;&gt;0,$M$2,IF($L733&lt;&gt;0,$M$2,"")))</f>
      </c>
      <c r="N733" s="13"/>
    </row>
    <row r="734" spans="2:14" ht="15.75">
      <c r="B734" s="365">
        <v>5300</v>
      </c>
      <c r="C734" s="1788" t="s">
        <v>625</v>
      </c>
      <c r="D734" s="1789"/>
      <c r="E734" s="310">
        <f>SUM(E735:E736)</f>
        <v>0</v>
      </c>
      <c r="F734" s="274">
        <f>SUM(F735:F736)</f>
        <v>0</v>
      </c>
      <c r="G734" s="275">
        <f>SUM(G735:G736)</f>
        <v>0</v>
      </c>
      <c r="H734" s="276">
        <f>SUM(H735:H736)</f>
        <v>0</v>
      </c>
      <c r="I734" s="274">
        <f>SUM(I735:I736)</f>
        <v>0</v>
      </c>
      <c r="J734" s="275">
        <f>SUM(J735:J736)</f>
        <v>0</v>
      </c>
      <c r="K734" s="276">
        <f>SUM(K735:K736)</f>
        <v>0</v>
      </c>
      <c r="L734" s="310">
        <f>SUM(L735:L736)</f>
        <v>0</v>
      </c>
      <c r="M734" s="12">
        <f>(IF($E734&lt;&gt;0,$M$2,IF($L734&lt;&gt;0,$M$2,"")))</f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>(IF($E735&lt;&gt;0,$M$2,IF($L735&lt;&gt;0,$M$2,"")))</f>
      </c>
      <c r="N735" s="13"/>
    </row>
    <row r="736" spans="2:14" ht="15.75">
      <c r="B736" s="366"/>
      <c r="C736" s="371">
        <v>5309</v>
      </c>
      <c r="D736" s="372" t="s">
        <v>626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>(IF($E736&lt;&gt;0,$M$2,IF($L736&lt;&gt;0,$M$2,"")))</f>
      </c>
      <c r="N736" s="13"/>
    </row>
    <row r="737" spans="2:14" ht="15.75">
      <c r="B737" s="365">
        <v>5400</v>
      </c>
      <c r="C737" s="1788" t="s">
        <v>687</v>
      </c>
      <c r="D737" s="1789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>(IF($E737&lt;&gt;0,$M$2,IF($L737&lt;&gt;0,$M$2,"")))</f>
      </c>
      <c r="N737" s="13"/>
    </row>
    <row r="738" spans="2:14" ht="15.75">
      <c r="B738" s="272">
        <v>5500</v>
      </c>
      <c r="C738" s="1784" t="s">
        <v>688</v>
      </c>
      <c r="D738" s="1785"/>
      <c r="E738" s="310">
        <f>SUM(E739:E742)</f>
        <v>0</v>
      </c>
      <c r="F738" s="274">
        <f>SUM(F739:F742)</f>
        <v>0</v>
      </c>
      <c r="G738" s="275">
        <f>SUM(G739:G742)</f>
        <v>0</v>
      </c>
      <c r="H738" s="276">
        <f>SUM(H739:H742)</f>
        <v>0</v>
      </c>
      <c r="I738" s="274">
        <f>SUM(I739:I742)</f>
        <v>0</v>
      </c>
      <c r="J738" s="275">
        <f>SUM(J739:J742)</f>
        <v>0</v>
      </c>
      <c r="K738" s="276">
        <f>SUM(K739:K742)</f>
        <v>0</v>
      </c>
      <c r="L738" s="310">
        <f>SUM(L739:L742)</f>
        <v>0</v>
      </c>
      <c r="M738" s="12">
        <f>(IF($E738&lt;&gt;0,$M$2,IF($L738&lt;&gt;0,$M$2,"")))</f>
      </c>
      <c r="N738" s="13"/>
    </row>
    <row r="739" spans="2:14" ht="15.75">
      <c r="B739" s="362"/>
      <c r="C739" s="279">
        <v>5501</v>
      </c>
      <c r="D739" s="311" t="s">
        <v>689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>(IF($E739&lt;&gt;0,$M$2,IF($L739&lt;&gt;0,$M$2,"")))</f>
      </c>
      <c r="N739" s="13"/>
    </row>
    <row r="740" spans="2:14" ht="15.75">
      <c r="B740" s="362"/>
      <c r="C740" s="293">
        <v>5502</v>
      </c>
      <c r="D740" s="294" t="s">
        <v>690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>(IF($E740&lt;&gt;0,$M$2,IF($L740&lt;&gt;0,$M$2,"")))</f>
      </c>
      <c r="N740" s="13"/>
    </row>
    <row r="741" spans="2:14" ht="15.75">
      <c r="B741" s="362"/>
      <c r="C741" s="293">
        <v>5503</v>
      </c>
      <c r="D741" s="363" t="s">
        <v>691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>(IF($E741&lt;&gt;0,$M$2,IF($L741&lt;&gt;0,$M$2,"")))</f>
      </c>
      <c r="N741" s="13"/>
    </row>
    <row r="742" spans="2:14" ht="15.75">
      <c r="B742" s="362"/>
      <c r="C742" s="285">
        <v>5504</v>
      </c>
      <c r="D742" s="339" t="s">
        <v>692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>(IF($E742&lt;&gt;0,$M$2,IF($L742&lt;&gt;0,$M$2,"")))</f>
      </c>
      <c r="N742" s="13"/>
    </row>
    <row r="743" spans="2:14" ht="15.75">
      <c r="B743" s="365">
        <v>5700</v>
      </c>
      <c r="C743" s="1792" t="s">
        <v>917</v>
      </c>
      <c r="D743" s="1793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>(IF($E743&lt;&gt;0,$M$2,IF($L743&lt;&gt;0,$M$2,"")))</f>
      </c>
      <c r="N743" s="13"/>
    </row>
    <row r="744" spans="2:14" ht="15.75">
      <c r="B744" s="366"/>
      <c r="C744" s="367">
        <v>5701</v>
      </c>
      <c r="D744" s="368" t="s">
        <v>693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>(IF($E744&lt;&gt;0,$M$2,IF($L744&lt;&gt;0,$M$2,"")))</f>
      </c>
      <c r="N744" s="13"/>
    </row>
    <row r="745" spans="2:14" ht="15.75">
      <c r="B745" s="366"/>
      <c r="C745" s="373">
        <v>5702</v>
      </c>
      <c r="D745" s="374" t="s">
        <v>694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>(IF($E745&lt;&gt;0,$M$2,IF($L745&lt;&gt;0,$M$2,"")))</f>
      </c>
      <c r="N745" s="13"/>
    </row>
    <row r="746" spans="2:14" ht="15.75">
      <c r="B746" s="292"/>
      <c r="C746" s="375">
        <v>4071</v>
      </c>
      <c r="D746" s="376" t="s">
        <v>695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>(IF($E746&lt;&gt;0,$M$2,IF($L746&lt;&gt;0,$M$2,"")))</f>
      </c>
      <c r="N746" s="13"/>
    </row>
    <row r="747" spans="2:14" ht="15.75">
      <c r="B747" s="582"/>
      <c r="C747" s="1794" t="s">
        <v>696</v>
      </c>
      <c r="D747" s="1795"/>
      <c r="E747" s="1438"/>
      <c r="F747" s="1438"/>
      <c r="G747" s="1438"/>
      <c r="H747" s="1438"/>
      <c r="I747" s="1438"/>
      <c r="J747" s="1438"/>
      <c r="K747" s="1438"/>
      <c r="L747" s="1439"/>
      <c r="M747" s="12">
        <f>(IF($E747&lt;&gt;0,$M$2,IF($L747&lt;&gt;0,$M$2,"")))</f>
      </c>
      <c r="N747" s="13"/>
    </row>
    <row r="748" spans="2:14" ht="15.75">
      <c r="B748" s="381">
        <v>98</v>
      </c>
      <c r="C748" s="1794" t="s">
        <v>696</v>
      </c>
      <c r="D748" s="1795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>(IF($E748&lt;&gt;0,$M$2,IF($L748&lt;&gt;0,$M$2,"")))</f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>(IF($E749&lt;&gt;0,$M$2,IF($L749&lt;&gt;0,$M$2,"")))</f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>(IF($E750&lt;&gt;0,$M$2,IF($L750&lt;&gt;0,$M$2,"")))</f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>(IF($E751&lt;&gt;0,$M$2,IF($L751&lt;&gt;0,$M$2,"")))</f>
      </c>
      <c r="N751" s="13"/>
    </row>
    <row r="752" spans="2:14" ht="15.75">
      <c r="B752" s="1464"/>
      <c r="C752" s="393" t="s">
        <v>743</v>
      </c>
      <c r="D752" s="1432">
        <f>+B752</f>
        <v>0</v>
      </c>
      <c r="E752" s="395">
        <f>SUM(E637,E640,E646,E654,E655,E673,E677,E683,E686,E687,E688,E689,E690,E699,E705,E706,E707,E708,E715,E719,E720,E721,E722,E725,E726,E734,E737,E738,E743)+E748</f>
        <v>795000</v>
      </c>
      <c r="F752" s="396">
        <f>SUM(F637,F640,F646,F654,F655,F673,F677,F683,F686,F687,F688,F689,F690,F699,F705,F706,F707,F708,F715,F719,F720,F721,F722,F725,F726,F734,F737,F738,F743)+F748</f>
        <v>0</v>
      </c>
      <c r="G752" s="397">
        <f>SUM(G637,G640,G646,G654,G655,G673,G677,G683,G686,G687,G688,G689,G690,G699,G705,G706,G707,G708,G715,G719,G720,G721,G722,G725,G726,G734,G737,G738,G743)+G748</f>
        <v>795000</v>
      </c>
      <c r="H752" s="398">
        <f>SUM(H637,H640,H646,H654,H655,H673,H677,H683,H686,H687,H688,H689,H690,H699,H705,H706,H707,H708,H715,H719,H720,H721,H722,H725,H726,H734,H737,H738,H743)+H748</f>
        <v>0</v>
      </c>
      <c r="I752" s="396">
        <f>SUM(I637,I640,I646,I654,I655,I673,I677,I683,I686,I687,I688,I689,I690,I699,I705,I706,I707,I708,I715,I719,I720,I721,I722,I725,I726,I734,I737,I738,I743)+I748</f>
        <v>0</v>
      </c>
      <c r="J752" s="397">
        <f>SUM(J637,J640,J646,J654,J655,J673,J677,J683,J686,J687,J688,J689,J690,J699,J705,J706,J707,J708,J715,J719,J720,J721,J722,J725,J726,J734,J737,J738,J743)+J748</f>
        <v>0</v>
      </c>
      <c r="K752" s="398">
        <f>SUM(K637,K640,K646,K654,K655,K673,K677,K683,K686,K687,K688,K689,K690,K699,K705,K706,K707,K708,K715,K719,K720,K721,K722,K725,K726,K734,K737,K738,K743)+K748</f>
        <v>0</v>
      </c>
      <c r="L752" s="395">
        <f>SUM(L637,L640,L646,L654,L655,L673,L677,L683,L686,L687,L688,L689,L690,L699,L705,L706,L707,L708,L715,L719,L720,L721,L722,L725,L726,L734,L737,L738,L743)+L748</f>
        <v>0</v>
      </c>
      <c r="M752" s="12">
        <f>(IF($E752&lt;&gt;0,$M$2,IF($L752&lt;&gt;0,$M$2,"")))</f>
        <v>1</v>
      </c>
      <c r="N752" s="73" t="str">
        <f>LEFT(C634,1)</f>
        <v>3</v>
      </c>
    </row>
    <row r="753" spans="2:14" ht="15.75">
      <c r="B753" s="79" t="s">
        <v>120</v>
      </c>
      <c r="C753" s="1"/>
      <c r="L753" s="6"/>
      <c r="M753" s="7">
        <f>(IF($E752&lt;&gt;0,$M$2,IF($L752&lt;&gt;0,$M$2,"")))</f>
        <v>1</v>
      </c>
      <c r="N753" s="8"/>
    </row>
    <row r="754" spans="2:14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  <c r="N754" s="8"/>
    </row>
    <row r="755" spans="2:13" ht="15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5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/>
  <mergeCells count="142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398 G398 I398 J398 F401 G401 I401 J401 F404 G404 I404 J404 F411 G411 I411 J41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2073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09">
        <f>$B$7</f>
        <v>0</v>
      </c>
      <c r="J14" s="1810"/>
      <c r="K14" s="181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79">
        <f>$B$9</f>
        <v>0</v>
      </c>
      <c r="J16" s="1780"/>
      <c r="K16" s="1781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2">
        <f>$B$12</f>
        <v>0</v>
      </c>
      <c r="J19" s="1843"/>
      <c r="K19" s="1844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748" t="s">
        <v>2052</v>
      </c>
      <c r="M23" s="1749"/>
      <c r="N23" s="1749"/>
      <c r="O23" s="1750"/>
      <c r="P23" s="1757" t="s">
        <v>2053</v>
      </c>
      <c r="Q23" s="1758"/>
      <c r="R23" s="1758"/>
      <c r="S23" s="175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7" t="s">
        <v>746</v>
      </c>
      <c r="K30" s="1778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3" t="s">
        <v>749</v>
      </c>
      <c r="K33" s="1774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5" t="s">
        <v>194</v>
      </c>
      <c r="K39" s="1776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6" t="s">
        <v>199</v>
      </c>
      <c r="K47" s="1787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3" t="s">
        <v>200</v>
      </c>
      <c r="K48" s="1774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4" t="s">
        <v>272</v>
      </c>
      <c r="K66" s="178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4" t="s">
        <v>724</v>
      </c>
      <c r="K70" s="178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4" t="s">
        <v>219</v>
      </c>
      <c r="K76" s="178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4" t="s">
        <v>221</v>
      </c>
      <c r="K79" s="1785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0" t="s">
        <v>222</v>
      </c>
      <c r="K80" s="1791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0" t="s">
        <v>223</v>
      </c>
      <c r="K81" s="1791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0" t="s">
        <v>1664</v>
      </c>
      <c r="K82" s="1791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4" t="s">
        <v>224</v>
      </c>
      <c r="K83" s="178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4" t="s">
        <v>234</v>
      </c>
      <c r="K98" s="1785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4" t="s">
        <v>235</v>
      </c>
      <c r="K99" s="1785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4" t="s">
        <v>236</v>
      </c>
      <c r="K100" s="1785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4" t="s">
        <v>237</v>
      </c>
      <c r="K101" s="178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4" t="s">
        <v>1665</v>
      </c>
      <c r="K108" s="178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4" t="s">
        <v>1662</v>
      </c>
      <c r="K112" s="1785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4" t="s">
        <v>1663</v>
      </c>
      <c r="K113" s="1785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0" t="s">
        <v>247</v>
      </c>
      <c r="K114" s="1791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4" t="s">
        <v>273</v>
      </c>
      <c r="K115" s="178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8" t="s">
        <v>248</v>
      </c>
      <c r="K118" s="1789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8" t="s">
        <v>249</v>
      </c>
      <c r="K119" s="178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8" t="s">
        <v>625</v>
      </c>
      <c r="K127" s="178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8" t="s">
        <v>687</v>
      </c>
      <c r="K130" s="1789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4" t="s">
        <v>688</v>
      </c>
      <c r="K131" s="178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2" t="s">
        <v>917</v>
      </c>
      <c r="K136" s="179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4" t="s">
        <v>696</v>
      </c>
      <c r="K140" s="179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4" t="s">
        <v>696</v>
      </c>
      <c r="K141" s="179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MARIAN</cp:lastModifiedBy>
  <cp:lastPrinted>2019-01-10T13:58:54Z</cp:lastPrinted>
  <dcterms:created xsi:type="dcterms:W3CDTF">1997-12-10T11:54:07Z</dcterms:created>
  <dcterms:modified xsi:type="dcterms:W3CDTF">2019-02-03T13:54:40Z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